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" windowWidth="24280" windowHeight="14560" tabRatio="573" activeTab="1"/>
  </bookViews>
  <sheets>
    <sheet name="Branch" sheetId="1" r:id="rId1"/>
    <sheet name="Health" sheetId="2" r:id="rId2"/>
    <sheet name="Quiz3" sheetId="3" r:id="rId3"/>
    <sheet name="Quiz4" sheetId="4" r:id="rId4"/>
    <sheet name="Quiz5" sheetId="5" r:id="rId5"/>
  </sheets>
  <definedNames>
    <definedName name="_xlnm._FilterDatabase" localSheetId="1" hidden="1">'Health'!$A$1:$J$105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<sst xmlns="http://schemas.openxmlformats.org/spreadsheetml/2006/main" count="277" uniqueCount="137">
  <si>
    <t>本社</t>
  </si>
  <si>
    <t>札幌営業所</t>
  </si>
  <si>
    <t>長野営業所</t>
  </si>
  <si>
    <t>横浜営業所</t>
  </si>
  <si>
    <t>大阪営業所</t>
  </si>
  <si>
    <t>広島出張所</t>
  </si>
  <si>
    <t>福岡出張所</t>
  </si>
  <si>
    <t>F</t>
  </si>
  <si>
    <t>M</t>
  </si>
  <si>
    <t>Branch Name</t>
  </si>
  <si>
    <t>Satandard weight</t>
  </si>
  <si>
    <t>Judgement</t>
  </si>
  <si>
    <t>Age2</t>
  </si>
  <si>
    <t>Sex</t>
  </si>
  <si>
    <t>Branch
 Code</t>
  </si>
  <si>
    <t>Name</t>
  </si>
  <si>
    <t>Age1</t>
  </si>
  <si>
    <t>Height</t>
  </si>
  <si>
    <t>Weight</t>
  </si>
  <si>
    <t>Headquarter</t>
  </si>
  <si>
    <t>Ashizuka</t>
  </si>
  <si>
    <t>Yasuda</t>
  </si>
  <si>
    <t>Ando</t>
  </si>
  <si>
    <t>Date</t>
  </si>
  <si>
    <t>Ito</t>
  </si>
  <si>
    <t>Inada</t>
  </si>
  <si>
    <t>Sonoda</t>
  </si>
  <si>
    <t>Endo</t>
  </si>
  <si>
    <t>Oshida</t>
  </si>
  <si>
    <t>Okazawa</t>
  </si>
  <si>
    <t>Onda</t>
  </si>
  <si>
    <t>Kato</t>
  </si>
  <si>
    <t>Natuzawa</t>
  </si>
  <si>
    <t>Kawano</t>
  </si>
  <si>
    <t>Kaihara</t>
  </si>
  <si>
    <t>Kajiwara</t>
  </si>
  <si>
    <t>Warita</t>
  </si>
  <si>
    <t>Maruyama</t>
  </si>
  <si>
    <t>Maruta</t>
  </si>
  <si>
    <t>Yoshizaki</t>
  </si>
  <si>
    <t>Yoshida</t>
  </si>
  <si>
    <t>Miyazawa</t>
  </si>
  <si>
    <t>Miyazima</t>
  </si>
  <si>
    <t>Hashizume</t>
  </si>
  <si>
    <t>Hashimoto</t>
  </si>
  <si>
    <t>Aiba</t>
  </si>
  <si>
    <t>Kaneko</t>
  </si>
  <si>
    <t>Harayama</t>
  </si>
  <si>
    <t>Hara</t>
  </si>
  <si>
    <t>Arakawa</t>
  </si>
  <si>
    <t>Araki</t>
  </si>
  <si>
    <t>Takai</t>
  </si>
  <si>
    <t>Tahahashi</t>
  </si>
  <si>
    <t>Takashima</t>
  </si>
  <si>
    <t>Takano</t>
  </si>
  <si>
    <t>Sato</t>
  </si>
  <si>
    <t>Yamada</t>
  </si>
  <si>
    <t>Yamamoto</t>
  </si>
  <si>
    <t>Shinohara</t>
  </si>
  <si>
    <t>Shinozuka</t>
  </si>
  <si>
    <t>Sasazuka</t>
  </si>
  <si>
    <t>Shinoda</t>
  </si>
  <si>
    <t>Haruta</t>
  </si>
  <si>
    <t>Koike</t>
  </si>
  <si>
    <t>Kozima</t>
  </si>
  <si>
    <t>Kobayashi</t>
  </si>
  <si>
    <t>Obayashi</t>
  </si>
  <si>
    <t>Koyama</t>
  </si>
  <si>
    <t>Komori</t>
  </si>
  <si>
    <t>Oyama</t>
  </si>
  <si>
    <t>Matsuda</t>
  </si>
  <si>
    <t>Mori</t>
  </si>
  <si>
    <t>Suda</t>
  </si>
  <si>
    <t>Suwa</t>
  </si>
  <si>
    <t>Nishiyama</t>
  </si>
  <si>
    <t>Nishizawa</t>
  </si>
  <si>
    <t>Kawanaka</t>
  </si>
  <si>
    <t>Kurata</t>
  </si>
  <si>
    <t>Oishi</t>
  </si>
  <si>
    <t>Otsuka</t>
  </si>
  <si>
    <t>Ozima</t>
  </si>
  <si>
    <t>Nakayama</t>
  </si>
  <si>
    <t>Nakazima</t>
  </si>
  <si>
    <t>Nakazawa</t>
  </si>
  <si>
    <t>Machida</t>
  </si>
  <si>
    <t>Osada</t>
  </si>
  <si>
    <t>Tsukada</t>
  </si>
  <si>
    <t>Tsukamoto</t>
  </si>
  <si>
    <t>Tanaka</t>
  </si>
  <si>
    <t>Nakata</t>
  </si>
  <si>
    <t>Watanabe</t>
  </si>
  <si>
    <t>Shimada</t>
  </si>
  <si>
    <t>Fujikawa</t>
  </si>
  <si>
    <t>Fujita</t>
  </si>
  <si>
    <t>Hino</t>
  </si>
  <si>
    <t>Baba</t>
  </si>
  <si>
    <t>Kashiwagi</t>
  </si>
  <si>
    <t>Hata</t>
  </si>
  <si>
    <t>Handa</t>
  </si>
  <si>
    <t>Izima</t>
  </si>
  <si>
    <t>Ida</t>
  </si>
  <si>
    <t>Kazama</t>
  </si>
  <si>
    <t>Hattori</t>
  </si>
  <si>
    <t>Fukuda</t>
  </si>
  <si>
    <t>Fukushima</t>
  </si>
  <si>
    <t>Fukuzawa</t>
  </si>
  <si>
    <t>Ezawa</t>
  </si>
  <si>
    <t>Toyoda</t>
  </si>
  <si>
    <t>Kitahara</t>
  </si>
  <si>
    <t>Hojo</t>
  </si>
  <si>
    <t>Makiuchi</t>
  </si>
  <si>
    <t>Honda</t>
  </si>
  <si>
    <t>Kinoshida</t>
  </si>
  <si>
    <t>Kimura</t>
  </si>
  <si>
    <t>Kiuchi</t>
  </si>
  <si>
    <t>Meguro</t>
  </si>
  <si>
    <t>Nomura</t>
  </si>
  <si>
    <t>Nozawa</t>
  </si>
  <si>
    <t>Aburai</t>
  </si>
  <si>
    <t>Suzuki</t>
  </si>
  <si>
    <t>Code</t>
  </si>
  <si>
    <t>BranchJ</t>
  </si>
  <si>
    <t>BranchE</t>
  </si>
  <si>
    <t>Sapporo</t>
  </si>
  <si>
    <t>Nagano</t>
  </si>
  <si>
    <t>Yokohama</t>
  </si>
  <si>
    <t>Osaka</t>
  </si>
  <si>
    <t>Hiroshima</t>
  </si>
  <si>
    <t>Fukuoka</t>
  </si>
  <si>
    <t>総計</t>
  </si>
  <si>
    <t>Lean</t>
  </si>
  <si>
    <t>Standard</t>
  </si>
  <si>
    <t>M 集計</t>
  </si>
  <si>
    <t>平均 / Height</t>
  </si>
  <si>
    <t>平均 / Weight</t>
  </si>
  <si>
    <t>Fat</t>
  </si>
  <si>
    <t>データの個数 / Name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</si>
</sst>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General"/>
    <numFmt numFmtId="179" formatCode="0%"/>
  </numFmts>
  <fonts count="9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0"/>
    </font>
    <font>
      <sz val="11"/>
      <name val="Arial"/>
      <family val="2"/>
    </font>
    <font>
      <sz val="10"/>
      <color indexed="8"/>
      <name val="ＭＳ Ｐゴシック"/>
      <family val="0"/>
    </font>
    <font>
      <b/>
      <sz val="18"/>
      <color indexed="8"/>
      <name val="ＭＳ Ｐゴシック"/>
      <family val="0"/>
    </font>
    <font>
      <sz val="14"/>
      <color indexed="8"/>
      <name val="ＭＳ Ｐゴシック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177" fontId="0" fillId="0" borderId="1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8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176" fontId="5" fillId="2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 quotePrefix="1">
      <alignment horizontal="center" vertical="center"/>
    </xf>
    <xf numFmtId="176" fontId="5" fillId="0" borderId="0" xfId="0" applyNumberFormat="1" applyFont="1" applyAlignment="1">
      <alignment vertical="center"/>
    </xf>
    <xf numFmtId="177" fontId="5" fillId="0" borderId="0" xfId="0" applyNumberFormat="1" applyFont="1" applyAlignment="1" quotePrefix="1">
      <alignment vertical="center"/>
    </xf>
    <xf numFmtId="177" fontId="5" fillId="0" borderId="0" xfId="0" applyNumberFormat="1" applyFont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7" xfId="0" applyNumberFormat="1" applyBorder="1" applyAlignment="1">
      <alignment vertical="center"/>
    </xf>
    <xf numFmtId="0" fontId="0" fillId="0" borderId="8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4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5" xfId="0" applyNumberFormat="1" applyBorder="1" applyAlignment="1">
      <alignment vertical="center"/>
    </xf>
    <xf numFmtId="0" fontId="0" fillId="0" borderId="9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2" xfId="0" applyBorder="1" applyAlignment="1">
      <alignment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numFmt numFmtId="177" formatCode="0.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275"/>
          <c:y val="0.3725"/>
          <c:w val="0.405"/>
          <c:h val="0.50225"/>
        </c:manualLayout>
      </c:layout>
      <c:pieChart>
        <c:varyColors val="1"/>
        <c:ser>
          <c:idx val="0"/>
          <c:order val="0"/>
          <c:tx>
            <c:strRef>
              <c:f>Quiz4!$B$3:$B$4</c:f>
              <c:strCache>
                <c:ptCount val="1"/>
                <c:pt idx="0">
                  <c:v>Sex F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Quiz4!$A$5:$A$8</c:f>
              <c:strCache/>
            </c:strRef>
          </c:cat>
          <c:val>
            <c:numRef>
              <c:f>Quiz4!$B$5:$B$8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9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55"/>
          <c:y val="0.39375"/>
          <c:w val="0.3765"/>
          <c:h val="0.455"/>
        </c:manualLayout>
      </c:layout>
      <c:pieChart>
        <c:varyColors val="1"/>
        <c:ser>
          <c:idx val="0"/>
          <c:order val="0"/>
          <c:tx>
            <c:strRef>
              <c:f>Quiz4!$G$3:$G$4</c:f>
              <c:strCache>
                <c:ptCount val="1"/>
                <c:pt idx="0">
                  <c:v>Sex M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Quiz4!$F$5:$F$8</c:f>
              <c:strCache/>
            </c:strRef>
          </c:cat>
          <c:val>
            <c:numRef>
              <c:f>Quiz4!$G$5:$G$8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625"/>
          <c:w val="0.501"/>
          <c:h val="0.943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Quiz5!$B$3:$B$5</c:f>
              <c:strCache>
                <c:ptCount val="1"/>
                <c:pt idx="0">
                  <c:v>Sex M Fat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Quiz5!$A$6:$A$13</c:f>
              <c:strCache/>
            </c:strRef>
          </c:cat>
          <c:val>
            <c:numRef>
              <c:f>Quiz5!$B$6:$B$13</c:f>
              <c:numCache/>
            </c:numRef>
          </c:val>
        </c:ser>
        <c:ser>
          <c:idx val="1"/>
          <c:order val="1"/>
          <c:tx>
            <c:strRef>
              <c:f>Quiz5!$C$3:$C$5</c:f>
              <c:strCache>
                <c:ptCount val="1"/>
                <c:pt idx="0">
                  <c:v>Judgement Lean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Quiz5!$A$6:$A$13</c:f>
              <c:strCache/>
            </c:strRef>
          </c:cat>
          <c:val>
            <c:numRef>
              <c:f>Quiz5!$C$6:$C$13</c:f>
              <c:numCache/>
            </c:numRef>
          </c:val>
        </c:ser>
        <c:ser>
          <c:idx val="2"/>
          <c:order val="2"/>
          <c:tx>
            <c:strRef>
              <c:f>Quiz5!$D$3:$D$5</c:f>
              <c:strCache>
                <c:ptCount val="1"/>
                <c:pt idx="0">
                  <c:v>Judgement Standard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Quiz5!$A$6:$A$13</c:f>
              <c:strCache/>
            </c:strRef>
          </c:cat>
          <c:val>
            <c:numRef>
              <c:f>Quiz5!$D$6:$D$13</c:f>
              <c:numCache/>
            </c:numRef>
          </c:val>
        </c:ser>
        <c:overlap val="100"/>
        <c:gapWidth val="30"/>
        <c:axId val="3807301"/>
        <c:axId val="34265710"/>
      </c:barChart>
      <c:catAx>
        <c:axId val="38073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65710"/>
        <c:crosses val="autoZero"/>
        <c:auto val="0"/>
        <c:lblOffset val="100"/>
        <c:tickLblSkip val="1"/>
        <c:noMultiLvlLbl val="0"/>
      </c:catAx>
      <c:valAx>
        <c:axId val="3426571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73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10</xdr:row>
      <xdr:rowOff>0</xdr:rowOff>
    </xdr:from>
    <xdr:to>
      <xdr:col>3</xdr:col>
      <xdr:colOff>438150</xdr:colOff>
      <xdr:row>24</xdr:row>
      <xdr:rowOff>19050</xdr:rowOff>
    </xdr:to>
    <xdr:graphicFrame>
      <xdr:nvGraphicFramePr>
        <xdr:cNvPr id="1" name="グラフ 1"/>
        <xdr:cNvGraphicFramePr/>
      </xdr:nvGraphicFramePr>
      <xdr:xfrm>
        <a:off x="142875" y="1943100"/>
        <a:ext cx="304800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638175</xdr:colOff>
      <xdr:row>9</xdr:row>
      <xdr:rowOff>114300</xdr:rowOff>
    </xdr:from>
    <xdr:to>
      <xdr:col>7</xdr:col>
      <xdr:colOff>714375</xdr:colOff>
      <xdr:row>24</xdr:row>
      <xdr:rowOff>19050</xdr:rowOff>
    </xdr:to>
    <xdr:graphicFrame>
      <xdr:nvGraphicFramePr>
        <xdr:cNvPr id="2" name="グラフ 3"/>
        <xdr:cNvGraphicFramePr/>
      </xdr:nvGraphicFramePr>
      <xdr:xfrm>
        <a:off x="4010025" y="1885950"/>
        <a:ext cx="28765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14</xdr:row>
      <xdr:rowOff>114300</xdr:rowOff>
    </xdr:from>
    <xdr:to>
      <xdr:col>8</xdr:col>
      <xdr:colOff>257175</xdr:colOff>
      <xdr:row>30</xdr:row>
      <xdr:rowOff>133350</xdr:rowOff>
    </xdr:to>
    <xdr:graphicFrame>
      <xdr:nvGraphicFramePr>
        <xdr:cNvPr id="1" name="グラフ 1"/>
        <xdr:cNvGraphicFramePr/>
      </xdr:nvGraphicFramePr>
      <xdr:xfrm>
        <a:off x="638175" y="2933700"/>
        <a:ext cx="57721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101" sheet="Health"/>
  </cacheSource>
  <cacheFields count="10">
    <cacheField name="Branch&#10; Code">
      <sharedItems containsSemiMixedTypes="0" containsString="0" containsMixedTypes="0" containsNumber="1" containsInteger="1"/>
    </cacheField>
    <cacheField name="Branch Name">
      <sharedItems containsMixedTypes="0" count="7">
        <s v="Hiroshima"/>
        <s v="Nagano"/>
        <s v="Osaka"/>
        <s v="Fukuoka"/>
        <s v="Sapporo"/>
        <s v="Headquarter"/>
        <s v="Yokohama"/>
      </sharedItems>
    </cacheField>
    <cacheField name="Name">
      <sharedItems containsMixedTypes="0"/>
    </cacheField>
    <cacheField name="Sex">
      <sharedItems containsMixedTypes="0" count="2">
        <s v="F"/>
        <s v="M"/>
      </sharedItems>
    </cacheField>
    <cacheField name="Age1">
      <sharedItems containsSemiMixedTypes="0" containsString="0" containsMixedTypes="0" containsNumber="1" containsInteger="1"/>
    </cacheField>
    <cacheField name="Age2">
      <sharedItems containsSemiMixedTypes="0" containsString="0" containsMixedTypes="0" containsNumber="1" containsInteger="1" count="4">
        <n v="40"/>
        <n v="20"/>
        <n v="30"/>
        <n v="50"/>
      </sharedItems>
    </cacheField>
    <cacheField name="Height">
      <sharedItems containsSemiMixedTypes="0" containsString="0" containsMixedTypes="0" containsNumber="1" count="38">
        <n v="163"/>
        <n v="175"/>
        <n v="174"/>
        <n v="172"/>
        <n v="168.5"/>
        <n v="159.5"/>
        <n v="154"/>
        <n v="168"/>
        <n v="167.5"/>
        <n v="155.5"/>
        <n v="165"/>
        <n v="157.5"/>
        <n v="172.5"/>
        <n v="158"/>
        <n v="182"/>
        <n v="170.5"/>
        <n v="169.5"/>
        <n v="180.5"/>
        <n v="158.5"/>
        <n v="170"/>
        <n v="159"/>
        <n v="171"/>
        <n v="176.5"/>
        <n v="181"/>
        <n v="162"/>
        <n v="164"/>
        <n v="152"/>
        <n v="154.5"/>
        <n v="177"/>
        <n v="175.5"/>
        <n v="174.5"/>
        <n v="156"/>
        <n v="160"/>
        <n v="179"/>
        <n v="178.5"/>
        <n v="178"/>
        <n v="157"/>
        <n v="173"/>
      </sharedItems>
    </cacheField>
    <cacheField name="Weight">
      <sharedItems containsSemiMixedTypes="0" containsString="0" containsMixedTypes="0" containsNumber="1"/>
    </cacheField>
    <cacheField name="Satandard weight">
      <sharedItems containsSemiMixedTypes="0" containsString="0" containsMixedTypes="0" containsNumber="1"/>
    </cacheField>
    <cacheField name="Judgement">
      <sharedItems containsMixedTypes="0" count="3">
        <s v="Lean"/>
        <s v="Fat"/>
        <s v="Standard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ﾋﾟﾎﾞｯﾄﾃｰﾌﾞﾙ3" cacheId="1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13:D19" firstHeaderRow="1" firstDataRow="2" firstDataCol="1"/>
  <pivotFields count="10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5">
        <item x="1"/>
        <item x="2"/>
        <item x="0"/>
        <item x="3"/>
        <item t="default"/>
      </items>
    </pivotField>
    <pivotField compact="0" outline="0" subtotalTop="0" showAll="0" numFmtId="176"/>
    <pivotField dataField="1" compact="0" outline="0" subtotalTop="0" showAll="0" numFmtId="176"/>
    <pivotField compact="0" outline="0" subtotalTop="0" showAll="0" numFmtId="177"/>
    <pivotField compact="0" outline="0" subtotalTop="0" showAll="0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平均 / Weight" fld="7" subtotal="average" baseField="0" baseItem="0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ﾋﾟﾎﾞｯﾄﾃｰﾌﾞﾙ2" cacheId="1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3:D9" firstHeaderRow="1" firstDataRow="2" firstDataCol="1"/>
  <pivotFields count="10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5">
        <item x="1"/>
        <item x="2"/>
        <item x="0"/>
        <item x="3"/>
        <item t="default"/>
      </items>
    </pivotField>
    <pivotField dataField="1" compact="0" outline="0" subtotalTop="0" showAll="0" numFmtId="176"/>
    <pivotField compact="0" outline="0" subtotalTop="0" showAll="0" numFmtId="176"/>
    <pivotField compact="0" outline="0" subtotalTop="0" showAll="0" numFmtId="177"/>
    <pivotField compact="0" outline="0" subtotalTop="0" showAll="0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平均 / Height" fld="6" subtotal="average" baseField="0" baseItem="0" numFmtId="177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ﾋﾟﾎﾞｯﾄﾃｰﾌﾞﾙ5" cacheId="1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F3:H8" firstHeaderRow="1" firstDataRow="2" firstDataCol="1"/>
  <pivotFields count="10">
    <pivotField compact="0" outline="0" subtotalTop="0" showAll="0"/>
    <pivotField compact="0" outline="0" subtotalTop="0" showAll="0"/>
    <pivotField dataField="1" compact="0" outline="0" subtotalTop="0" showAll="0"/>
    <pivotField axis="axisCol" compact="0" outline="0" subtotalTop="0" showAll="0">
      <items count="3">
        <item h="1"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 numFmtId="176"/>
    <pivotField compact="0" outline="0" subtotalTop="0" showAll="0" numFmtId="176"/>
    <pivotField compact="0" outline="0" subtotalTop="0" showAll="0" numFmtId="177"/>
    <pivotField axis="axisRow" compact="0" outline="0" subtotalTop="0" showAll="0">
      <items count="4">
        <item x="1"/>
        <item x="0"/>
        <item x="2"/>
        <item t="default"/>
      </items>
    </pivotField>
  </pivotFields>
  <rowFields count="1">
    <field x="9"/>
  </rowFields>
  <rowItems count="4">
    <i>
      <x/>
    </i>
    <i>
      <x v="1"/>
    </i>
    <i>
      <x v="2"/>
    </i>
    <i t="grand">
      <x/>
    </i>
  </rowItems>
  <colFields count="1">
    <field x="3"/>
  </colFields>
  <colItems count="2">
    <i>
      <x v="1"/>
    </i>
    <i t="grand">
      <x/>
    </i>
  </colItems>
  <dataFields count="1">
    <dataField name="データの個数 / Name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ﾋﾟﾎﾞｯﾄﾃｰﾌﾞﾙ4" cacheId="1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3:C8" firstHeaderRow="1" firstDataRow="2" firstDataCol="1"/>
  <pivotFields count="10">
    <pivotField compact="0" outline="0" subtotalTop="0" showAll="0"/>
    <pivotField compact="0" outline="0" subtotalTop="0" showAll="0"/>
    <pivotField dataField="1" compact="0" outline="0" subtotalTop="0" showAll="0"/>
    <pivotField axis="axisCol" compact="0" outline="0" subtotalTop="0" showAll="0">
      <items count="3">
        <item x="0"/>
        <item h="1" x="1"/>
        <item t="default"/>
      </items>
    </pivotField>
    <pivotField compact="0" outline="0" subtotalTop="0" showAll="0"/>
    <pivotField compact="0" outline="0" subtotalTop="0" showAll="0"/>
    <pivotField compact="0" outline="0" subtotalTop="0" showAll="0" numFmtId="176"/>
    <pivotField compact="0" outline="0" subtotalTop="0" showAll="0" numFmtId="176"/>
    <pivotField compact="0" outline="0" subtotalTop="0" showAll="0" numFmtId="177"/>
    <pivotField axis="axisRow" compact="0" outline="0" subtotalTop="0" showAll="0">
      <items count="4">
        <item x="1"/>
        <item x="0"/>
        <item x="2"/>
        <item t="default"/>
      </items>
    </pivotField>
  </pivotFields>
  <rowFields count="1">
    <field x="9"/>
  </rowFields>
  <rowItems count="4">
    <i>
      <x/>
    </i>
    <i>
      <x v="1"/>
    </i>
    <i>
      <x v="2"/>
    </i>
    <i t="grand">
      <x/>
    </i>
  </rowItems>
  <colFields count="1">
    <field x="3"/>
  </colFields>
  <colItems count="2">
    <i>
      <x/>
    </i>
    <i t="grand">
      <x/>
    </i>
  </colItems>
  <dataFields count="1">
    <dataField name="データの個数 / Name" fld="2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ﾋﾟﾎﾞｯﾄﾃｰﾌﾞﾙ6" cacheId="1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3:F13" firstHeaderRow="1" firstDataRow="3" firstDataCol="1"/>
  <pivotFields count="10">
    <pivotField compact="0" outline="0" subtotalTop="0" showAll="0"/>
    <pivotField axis="axisRow" compact="0" outline="0" subtotalTop="0" showAll="0">
      <items count="8">
        <item x="3"/>
        <item x="5"/>
        <item x="0"/>
        <item x="1"/>
        <item x="2"/>
        <item x="4"/>
        <item x="6"/>
        <item t="default"/>
      </items>
    </pivotField>
    <pivotField dataField="1" compact="0" outline="0" subtotalTop="0" showAll="0"/>
    <pivotField axis="axisCol" compact="0" outline="0" subtotalTop="0" showAll="0">
      <items count="3">
        <item h="1"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 numFmtId="176"/>
    <pivotField compact="0" outline="0" subtotalTop="0" showAll="0" numFmtId="176"/>
    <pivotField compact="0" outline="0" subtotalTop="0" showAll="0" numFmtId="177"/>
    <pivotField axis="axisCol" compact="0" outline="0" subtotalTop="0" showAll="0">
      <items count="4">
        <item x="1"/>
        <item x="0"/>
        <item x="2"/>
        <item t="default"/>
      </items>
    </pivotField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2">
    <field x="3"/>
    <field x="9"/>
  </colFields>
  <colItems count="5">
    <i>
      <x v="1"/>
      <x/>
    </i>
    <i r="1">
      <x v="1"/>
    </i>
    <i r="1">
      <x v="2"/>
    </i>
    <i t="default">
      <x v="1"/>
    </i>
    <i t="grand">
      <x/>
    </i>
  </colItems>
  <dataFields count="1">
    <dataField name="データの個数 / Name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ivotTable" Target="../pivotTables/pivot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zoomScale="150" zoomScaleNormal="150" workbookViewId="0" topLeftCell="B1">
      <pane ySplit="1" topLeftCell="BM2" activePane="bottomLeft" state="frozen"/>
      <selection pane="topLeft" activeCell="A1" sqref="A1"/>
      <selection pane="bottomLeft" activeCell="D6" sqref="D6"/>
    </sheetView>
  </sheetViews>
  <sheetFormatPr defaultColWidth="8.875" defaultRowHeight="13.5"/>
  <cols>
    <col min="1" max="1" width="10.125" style="30" customWidth="1"/>
    <col min="2" max="3" width="14.875" style="30" customWidth="1"/>
    <col min="4" max="16384" width="8.875" style="30" customWidth="1"/>
  </cols>
  <sheetData>
    <row r="1" spans="1:3" ht="12.75">
      <c r="A1" s="28" t="s">
        <v>120</v>
      </c>
      <c r="B1" s="28" t="s">
        <v>121</v>
      </c>
      <c r="C1" s="29" t="s">
        <v>122</v>
      </c>
    </row>
    <row r="2" spans="1:3" ht="12.75">
      <c r="A2" s="21">
        <v>1</v>
      </c>
      <c r="B2" s="30" t="s">
        <v>0</v>
      </c>
      <c r="C2" s="30" t="s">
        <v>19</v>
      </c>
    </row>
    <row r="3" spans="1:3" ht="12.75">
      <c r="A3" s="21">
        <v>2</v>
      </c>
      <c r="B3" s="30" t="s">
        <v>1</v>
      </c>
      <c r="C3" s="30" t="s">
        <v>123</v>
      </c>
    </row>
    <row r="4" spans="1:3" ht="12.75">
      <c r="A4" s="21">
        <v>3</v>
      </c>
      <c r="B4" s="30" t="s">
        <v>2</v>
      </c>
      <c r="C4" s="30" t="s">
        <v>124</v>
      </c>
    </row>
    <row r="5" spans="1:3" ht="12.75">
      <c r="A5" s="21">
        <v>4</v>
      </c>
      <c r="B5" s="30" t="s">
        <v>3</v>
      </c>
      <c r="C5" s="30" t="s">
        <v>125</v>
      </c>
    </row>
    <row r="6" spans="1:3" ht="12.75">
      <c r="A6" s="21">
        <v>5</v>
      </c>
      <c r="B6" s="30" t="s">
        <v>4</v>
      </c>
      <c r="C6" s="30" t="s">
        <v>126</v>
      </c>
    </row>
    <row r="7" spans="1:3" ht="12.75">
      <c r="A7" s="21">
        <v>6</v>
      </c>
      <c r="B7" s="30" t="s">
        <v>5</v>
      </c>
      <c r="C7" s="30" t="s">
        <v>127</v>
      </c>
    </row>
    <row r="8" spans="1:3" ht="12.75">
      <c r="A8" s="21">
        <v>7</v>
      </c>
      <c r="B8" s="30" t="s">
        <v>6</v>
      </c>
      <c r="C8" s="30" t="s">
        <v>128</v>
      </c>
    </row>
  </sheetData>
  <printOptions/>
  <pageMargins left="0.75" right="0.75" top="1" bottom="1" header="0.512" footer="0.512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="150" zoomScaleNormal="150" workbookViewId="0" topLeftCell="C1">
      <pane ySplit="1" topLeftCell="BM21" activePane="bottomLeft" state="frozen"/>
      <selection pane="topLeft" activeCell="A1" sqref="A1"/>
      <selection pane="bottomLeft" activeCell="J46" sqref="J46"/>
    </sheetView>
  </sheetViews>
  <sheetFormatPr defaultColWidth="8.875" defaultRowHeight="13.5"/>
  <cols>
    <col min="1" max="1" width="9.125" style="21" customWidth="1"/>
    <col min="2" max="2" width="14.125" style="22" customWidth="1"/>
    <col min="3" max="3" width="12.625" style="23" customWidth="1"/>
    <col min="4" max="4" width="6.625" style="21" customWidth="1"/>
    <col min="5" max="5" width="6.875" style="21" customWidth="1"/>
    <col min="6" max="6" width="7.50390625" style="21" customWidth="1"/>
    <col min="7" max="7" width="10.00390625" style="25" customWidth="1"/>
    <col min="8" max="8" width="10.125" style="25" customWidth="1"/>
    <col min="9" max="9" width="10.125" style="23" customWidth="1"/>
    <col min="10" max="10" width="12.375" style="21" customWidth="1"/>
    <col min="11" max="16384" width="8.875" style="23" customWidth="1"/>
  </cols>
  <sheetData>
    <row r="1" spans="1:10" s="20" customFormat="1" ht="31.5" customHeight="1">
      <c r="A1" s="18" t="s">
        <v>14</v>
      </c>
      <c r="B1" s="18" t="s">
        <v>9</v>
      </c>
      <c r="C1" s="18" t="s">
        <v>15</v>
      </c>
      <c r="D1" s="18" t="s">
        <v>13</v>
      </c>
      <c r="E1" s="18" t="s">
        <v>16</v>
      </c>
      <c r="F1" s="18" t="s">
        <v>12</v>
      </c>
      <c r="G1" s="19" t="s">
        <v>17</v>
      </c>
      <c r="H1" s="19" t="s">
        <v>18</v>
      </c>
      <c r="I1" s="19" t="s">
        <v>10</v>
      </c>
      <c r="J1" s="19" t="s">
        <v>11</v>
      </c>
    </row>
    <row r="2" spans="1:10" ht="12.75">
      <c r="A2" s="21">
        <v>6</v>
      </c>
      <c r="B2" s="22" t="str">
        <f>VLOOKUP(A2,Branch!$A$2:$C$8,3)</f>
        <v>Hiroshima</v>
      </c>
      <c r="C2" s="23" t="s">
        <v>20</v>
      </c>
      <c r="D2" s="21" t="s">
        <v>7</v>
      </c>
      <c r="E2" s="21">
        <v>40</v>
      </c>
      <c r="F2" s="24">
        <f>ROUNDDOWN(E2,-1)</f>
        <v>40</v>
      </c>
      <c r="G2" s="25">
        <v>163</v>
      </c>
      <c r="H2" s="25">
        <v>52</v>
      </c>
      <c r="I2" s="26">
        <f>(G2-95)*0.9</f>
        <v>61.2</v>
      </c>
      <c r="J2" s="24" t="str">
        <f>IF(H2&gt;=I2+5,"Fat",IF(H2&gt;I2-5,"Standard","Lean"))</f>
        <v>Lean</v>
      </c>
    </row>
    <row r="3" spans="1:10" ht="12.75">
      <c r="A3" s="21">
        <v>3</v>
      </c>
      <c r="B3" s="22" t="str">
        <f>VLOOKUP(A3,Branch!$A$2:$C$8,3)</f>
        <v>Nagano</v>
      </c>
      <c r="C3" s="23" t="s">
        <v>21</v>
      </c>
      <c r="D3" s="21" t="s">
        <v>8</v>
      </c>
      <c r="E3" s="21">
        <v>22</v>
      </c>
      <c r="F3" s="21">
        <f aca="true" t="shared" si="0" ref="F3:F66">ROUNDDOWN(E3,-1)</f>
        <v>20</v>
      </c>
      <c r="G3" s="25">
        <v>175</v>
      </c>
      <c r="H3" s="25">
        <v>89</v>
      </c>
      <c r="I3" s="27">
        <f aca="true" t="shared" si="1" ref="I3:I66">(G3-95)*0.9</f>
        <v>72</v>
      </c>
      <c r="J3" s="24" t="str">
        <f aca="true" t="shared" si="2" ref="J3:J66">IF(H3&gt;=I3+5,"Fat",IF(H3&gt;I3-5,"Standard","Lean"))</f>
        <v>Fat</v>
      </c>
    </row>
    <row r="4" spans="1:10" ht="12.75">
      <c r="A4" s="21">
        <v>3</v>
      </c>
      <c r="B4" s="22" t="str">
        <f>VLOOKUP(A4,Branch!$A$2:$C$8,3)</f>
        <v>Nagano</v>
      </c>
      <c r="C4" s="23" t="s">
        <v>22</v>
      </c>
      <c r="D4" s="21" t="s">
        <v>8</v>
      </c>
      <c r="E4" s="21">
        <v>29</v>
      </c>
      <c r="F4" s="21">
        <f t="shared" si="0"/>
        <v>20</v>
      </c>
      <c r="G4" s="25">
        <v>174</v>
      </c>
      <c r="H4" s="25">
        <v>69</v>
      </c>
      <c r="I4" s="27">
        <f t="shared" si="1"/>
        <v>71.10000000000001</v>
      </c>
      <c r="J4" s="24" t="str">
        <f t="shared" si="2"/>
        <v>Standard</v>
      </c>
    </row>
    <row r="5" spans="1:10" ht="12.75">
      <c r="A5" s="21">
        <v>5</v>
      </c>
      <c r="B5" s="22" t="str">
        <f>VLOOKUP(A5,Branch!$A$2:$C$8,3)</f>
        <v>Osaka</v>
      </c>
      <c r="C5" s="23" t="s">
        <v>23</v>
      </c>
      <c r="D5" s="21" t="s">
        <v>8</v>
      </c>
      <c r="E5" s="21">
        <v>35</v>
      </c>
      <c r="F5" s="21">
        <f t="shared" si="0"/>
        <v>30</v>
      </c>
      <c r="G5" s="25">
        <v>174</v>
      </c>
      <c r="H5" s="25">
        <v>78.5</v>
      </c>
      <c r="I5" s="27">
        <f t="shared" si="1"/>
        <v>71.10000000000001</v>
      </c>
      <c r="J5" s="24" t="str">
        <f t="shared" si="2"/>
        <v>Fat</v>
      </c>
    </row>
    <row r="6" spans="1:10" ht="12.75">
      <c r="A6" s="21">
        <v>3</v>
      </c>
      <c r="B6" s="22" t="str">
        <f>VLOOKUP(A6,Branch!$A$2:$C$8,3)</f>
        <v>Nagano</v>
      </c>
      <c r="C6" s="23" t="s">
        <v>24</v>
      </c>
      <c r="D6" s="21" t="s">
        <v>8</v>
      </c>
      <c r="E6" s="21">
        <v>35</v>
      </c>
      <c r="F6" s="21">
        <f t="shared" si="0"/>
        <v>30</v>
      </c>
      <c r="G6" s="25">
        <v>172</v>
      </c>
      <c r="H6" s="25">
        <v>66.5</v>
      </c>
      <c r="I6" s="27">
        <f t="shared" si="1"/>
        <v>69.3</v>
      </c>
      <c r="J6" s="24" t="str">
        <f t="shared" si="2"/>
        <v>Standard</v>
      </c>
    </row>
    <row r="7" spans="1:10" ht="12.75">
      <c r="A7" s="21">
        <v>7</v>
      </c>
      <c r="B7" s="22" t="str">
        <f>VLOOKUP(A7,Branch!$A$2:$C$8,3)</f>
        <v>Fukuoka</v>
      </c>
      <c r="C7" s="23" t="s">
        <v>25</v>
      </c>
      <c r="D7" s="21" t="s">
        <v>8</v>
      </c>
      <c r="E7" s="21">
        <v>48</v>
      </c>
      <c r="F7" s="21">
        <f t="shared" si="0"/>
        <v>40</v>
      </c>
      <c r="G7" s="25">
        <v>168.5</v>
      </c>
      <c r="H7" s="25">
        <v>60.5</v>
      </c>
      <c r="I7" s="27">
        <f t="shared" si="1"/>
        <v>66.15</v>
      </c>
      <c r="J7" s="24" t="str">
        <f t="shared" si="2"/>
        <v>Lean</v>
      </c>
    </row>
    <row r="8" spans="1:10" ht="12.75">
      <c r="A8" s="21">
        <v>5</v>
      </c>
      <c r="B8" s="22" t="str">
        <f>VLOOKUP(A8,Branch!$A$2:$C$8,3)</f>
        <v>Osaka</v>
      </c>
      <c r="C8" s="23" t="s">
        <v>26</v>
      </c>
      <c r="D8" s="21" t="s">
        <v>7</v>
      </c>
      <c r="E8" s="21">
        <v>32</v>
      </c>
      <c r="F8" s="21">
        <f t="shared" si="0"/>
        <v>30</v>
      </c>
      <c r="G8" s="25">
        <v>159.5</v>
      </c>
      <c r="H8" s="25">
        <v>59</v>
      </c>
      <c r="I8" s="27">
        <f t="shared" si="1"/>
        <v>58.050000000000004</v>
      </c>
      <c r="J8" s="24" t="str">
        <f t="shared" si="2"/>
        <v>Standard</v>
      </c>
    </row>
    <row r="9" spans="1:10" ht="12.75">
      <c r="A9" s="21">
        <v>2</v>
      </c>
      <c r="B9" s="22" t="str">
        <f>VLOOKUP(A9,Branch!$A$2:$C$8,3)</f>
        <v>Sapporo</v>
      </c>
      <c r="C9" s="23" t="s">
        <v>27</v>
      </c>
      <c r="D9" s="21" t="s">
        <v>7</v>
      </c>
      <c r="E9" s="21">
        <v>27</v>
      </c>
      <c r="F9" s="21">
        <f t="shared" si="0"/>
        <v>20</v>
      </c>
      <c r="G9" s="25">
        <v>154</v>
      </c>
      <c r="H9" s="25">
        <v>49</v>
      </c>
      <c r="I9" s="27">
        <f t="shared" si="1"/>
        <v>53.1</v>
      </c>
      <c r="J9" s="24" t="str">
        <f t="shared" si="2"/>
        <v>Standard</v>
      </c>
    </row>
    <row r="10" spans="1:10" ht="12.75">
      <c r="A10" s="21">
        <v>1</v>
      </c>
      <c r="B10" s="22" t="str">
        <f>VLOOKUP(A10,Branch!$A$2:$C$8,3)</f>
        <v>Headquarter</v>
      </c>
      <c r="C10" s="23" t="s">
        <v>28</v>
      </c>
      <c r="D10" s="21" t="s">
        <v>8</v>
      </c>
      <c r="E10" s="21">
        <v>52</v>
      </c>
      <c r="F10" s="21">
        <f t="shared" si="0"/>
        <v>50</v>
      </c>
      <c r="G10" s="25">
        <v>168</v>
      </c>
      <c r="H10" s="25">
        <v>58</v>
      </c>
      <c r="I10" s="27">
        <f t="shared" si="1"/>
        <v>65.7</v>
      </c>
      <c r="J10" s="24" t="str">
        <f t="shared" si="2"/>
        <v>Lean</v>
      </c>
    </row>
    <row r="11" spans="1:10" ht="12.75">
      <c r="A11" s="21">
        <v>3</v>
      </c>
      <c r="B11" s="22" t="str">
        <f>VLOOKUP(A11,Branch!$A$2:$C$8,3)</f>
        <v>Nagano</v>
      </c>
      <c r="C11" s="23" t="s">
        <v>29</v>
      </c>
      <c r="D11" s="21" t="s">
        <v>8</v>
      </c>
      <c r="E11" s="21">
        <v>28</v>
      </c>
      <c r="F11" s="21">
        <f t="shared" si="0"/>
        <v>20</v>
      </c>
      <c r="G11" s="25">
        <v>172</v>
      </c>
      <c r="H11" s="25">
        <v>89</v>
      </c>
      <c r="I11" s="27">
        <f t="shared" si="1"/>
        <v>69.3</v>
      </c>
      <c r="J11" s="24" t="str">
        <f t="shared" si="2"/>
        <v>Fat</v>
      </c>
    </row>
    <row r="12" spans="1:10" ht="12.75">
      <c r="A12" s="21">
        <v>7</v>
      </c>
      <c r="B12" s="22" t="str">
        <f>VLOOKUP(A12,Branch!$A$2:$C$8,3)</f>
        <v>Fukuoka</v>
      </c>
      <c r="C12" s="23" t="s">
        <v>30</v>
      </c>
      <c r="D12" s="21" t="s">
        <v>8</v>
      </c>
      <c r="E12" s="21">
        <v>35</v>
      </c>
      <c r="F12" s="21">
        <f t="shared" si="0"/>
        <v>30</v>
      </c>
      <c r="G12" s="25">
        <v>167.5</v>
      </c>
      <c r="H12" s="25">
        <v>84</v>
      </c>
      <c r="I12" s="27">
        <f t="shared" si="1"/>
        <v>65.25</v>
      </c>
      <c r="J12" s="24" t="str">
        <f t="shared" si="2"/>
        <v>Fat</v>
      </c>
    </row>
    <row r="13" spans="1:10" ht="12.75">
      <c r="A13" s="21">
        <v>7</v>
      </c>
      <c r="B13" s="22" t="str">
        <f>VLOOKUP(A13,Branch!$A$2:$C$8,3)</f>
        <v>Fukuoka</v>
      </c>
      <c r="C13" s="23" t="s">
        <v>31</v>
      </c>
      <c r="D13" s="21" t="s">
        <v>7</v>
      </c>
      <c r="E13" s="21">
        <v>24</v>
      </c>
      <c r="F13" s="21">
        <f t="shared" si="0"/>
        <v>20</v>
      </c>
      <c r="G13" s="25">
        <v>155.5</v>
      </c>
      <c r="H13" s="25">
        <v>49.5</v>
      </c>
      <c r="I13" s="27">
        <f t="shared" si="1"/>
        <v>54.45</v>
      </c>
      <c r="J13" s="24" t="str">
        <f t="shared" si="2"/>
        <v>Standard</v>
      </c>
    </row>
    <row r="14" spans="1:10" ht="12.75">
      <c r="A14" s="21">
        <v>7</v>
      </c>
      <c r="B14" s="22" t="str">
        <f>VLOOKUP(A14,Branch!$A$2:$C$8,3)</f>
        <v>Fukuoka</v>
      </c>
      <c r="C14" s="23" t="s">
        <v>32</v>
      </c>
      <c r="D14" s="21" t="s">
        <v>7</v>
      </c>
      <c r="E14" s="21">
        <v>30</v>
      </c>
      <c r="F14" s="21">
        <f t="shared" si="0"/>
        <v>30</v>
      </c>
      <c r="G14" s="25">
        <v>165</v>
      </c>
      <c r="H14" s="25">
        <v>54</v>
      </c>
      <c r="I14" s="27">
        <f t="shared" si="1"/>
        <v>63</v>
      </c>
      <c r="J14" s="24" t="str">
        <f t="shared" si="2"/>
        <v>Lean</v>
      </c>
    </row>
    <row r="15" spans="1:10" ht="12.75">
      <c r="A15" s="21">
        <v>7</v>
      </c>
      <c r="B15" s="22" t="str">
        <f>VLOOKUP(A15,Branch!$A$2:$C$8,3)</f>
        <v>Fukuoka</v>
      </c>
      <c r="C15" s="23" t="s">
        <v>33</v>
      </c>
      <c r="D15" s="21" t="s">
        <v>7</v>
      </c>
      <c r="E15" s="21">
        <v>27</v>
      </c>
      <c r="F15" s="21">
        <f t="shared" si="0"/>
        <v>20</v>
      </c>
      <c r="G15" s="25">
        <v>157.5</v>
      </c>
      <c r="H15" s="25">
        <v>49.5</v>
      </c>
      <c r="I15" s="27">
        <f t="shared" si="1"/>
        <v>56.25</v>
      </c>
      <c r="J15" s="24" t="str">
        <f t="shared" si="2"/>
        <v>Lean</v>
      </c>
    </row>
    <row r="16" spans="1:10" ht="12.75">
      <c r="A16" s="21">
        <v>1</v>
      </c>
      <c r="B16" s="22" t="str">
        <f>VLOOKUP(A16,Branch!$A$2:$C$8,3)</f>
        <v>Headquarter</v>
      </c>
      <c r="C16" s="23" t="s">
        <v>34</v>
      </c>
      <c r="D16" s="21" t="s">
        <v>8</v>
      </c>
      <c r="E16" s="21">
        <v>46</v>
      </c>
      <c r="F16" s="21">
        <f t="shared" si="0"/>
        <v>40</v>
      </c>
      <c r="G16" s="25">
        <v>172.5</v>
      </c>
      <c r="H16" s="25">
        <v>72.5</v>
      </c>
      <c r="I16" s="27">
        <f t="shared" si="1"/>
        <v>69.75</v>
      </c>
      <c r="J16" s="24" t="str">
        <f t="shared" si="2"/>
        <v>Standard</v>
      </c>
    </row>
    <row r="17" spans="1:10" ht="12.75">
      <c r="A17" s="21">
        <v>2</v>
      </c>
      <c r="B17" s="22" t="str">
        <f>VLOOKUP(A17,Branch!$A$2:$C$8,3)</f>
        <v>Sapporo</v>
      </c>
      <c r="C17" s="23" t="s">
        <v>35</v>
      </c>
      <c r="D17" s="21" t="s">
        <v>8</v>
      </c>
      <c r="E17" s="21">
        <v>56</v>
      </c>
      <c r="F17" s="21">
        <f t="shared" si="0"/>
        <v>50</v>
      </c>
      <c r="G17" s="25">
        <v>172</v>
      </c>
      <c r="H17" s="25">
        <v>72.5</v>
      </c>
      <c r="I17" s="27">
        <f t="shared" si="1"/>
        <v>69.3</v>
      </c>
      <c r="J17" s="24" t="str">
        <f t="shared" si="2"/>
        <v>Standard</v>
      </c>
    </row>
    <row r="18" spans="1:10" ht="12.75">
      <c r="A18" s="21">
        <v>3</v>
      </c>
      <c r="B18" s="22" t="str">
        <f>VLOOKUP(A18,Branch!$A$2:$C$8,3)</f>
        <v>Nagano</v>
      </c>
      <c r="C18" s="23" t="s">
        <v>36</v>
      </c>
      <c r="D18" s="21" t="s">
        <v>7</v>
      </c>
      <c r="E18" s="21">
        <v>39</v>
      </c>
      <c r="F18" s="21">
        <f t="shared" si="0"/>
        <v>30</v>
      </c>
      <c r="G18" s="25">
        <v>158</v>
      </c>
      <c r="H18" s="25">
        <v>50</v>
      </c>
      <c r="I18" s="27">
        <f t="shared" si="1"/>
        <v>56.7</v>
      </c>
      <c r="J18" s="24" t="str">
        <f t="shared" si="2"/>
        <v>Lean</v>
      </c>
    </row>
    <row r="19" spans="1:10" ht="12.75">
      <c r="A19" s="21">
        <v>2</v>
      </c>
      <c r="B19" s="22" t="str">
        <f>VLOOKUP(A19,Branch!$A$2:$C$8,3)</f>
        <v>Sapporo</v>
      </c>
      <c r="C19" s="23" t="s">
        <v>37</v>
      </c>
      <c r="D19" s="21" t="s">
        <v>8</v>
      </c>
      <c r="E19" s="21">
        <v>39</v>
      </c>
      <c r="F19" s="21">
        <f t="shared" si="0"/>
        <v>30</v>
      </c>
      <c r="G19" s="25">
        <v>182</v>
      </c>
      <c r="H19" s="25">
        <v>98.5</v>
      </c>
      <c r="I19" s="27">
        <f t="shared" si="1"/>
        <v>78.3</v>
      </c>
      <c r="J19" s="24" t="str">
        <f t="shared" si="2"/>
        <v>Fat</v>
      </c>
    </row>
    <row r="20" spans="1:10" ht="12.75">
      <c r="A20" s="21">
        <v>7</v>
      </c>
      <c r="B20" s="22" t="str">
        <f>VLOOKUP(A20,Branch!$A$2:$C$8,3)</f>
        <v>Fukuoka</v>
      </c>
      <c r="C20" s="23" t="s">
        <v>38</v>
      </c>
      <c r="D20" s="21" t="s">
        <v>8</v>
      </c>
      <c r="E20" s="21">
        <v>39</v>
      </c>
      <c r="F20" s="21">
        <f t="shared" si="0"/>
        <v>30</v>
      </c>
      <c r="G20" s="25">
        <v>170.5</v>
      </c>
      <c r="H20" s="25">
        <v>63.5</v>
      </c>
      <c r="I20" s="27">
        <f t="shared" si="1"/>
        <v>67.95</v>
      </c>
      <c r="J20" s="24" t="str">
        <f t="shared" si="2"/>
        <v>Standard</v>
      </c>
    </row>
    <row r="21" spans="1:10" ht="12.75">
      <c r="A21" s="21">
        <v>3</v>
      </c>
      <c r="B21" s="22" t="str">
        <f>VLOOKUP(A21,Branch!$A$2:$C$8,3)</f>
        <v>Nagano</v>
      </c>
      <c r="C21" s="23" t="s">
        <v>39</v>
      </c>
      <c r="D21" s="21" t="s">
        <v>8</v>
      </c>
      <c r="E21" s="21">
        <v>27</v>
      </c>
      <c r="F21" s="21">
        <f t="shared" si="0"/>
        <v>20</v>
      </c>
      <c r="G21" s="25">
        <v>182</v>
      </c>
      <c r="H21" s="25">
        <v>98.5</v>
      </c>
      <c r="I21" s="27">
        <f t="shared" si="1"/>
        <v>78.3</v>
      </c>
      <c r="J21" s="24" t="str">
        <f t="shared" si="2"/>
        <v>Fat</v>
      </c>
    </row>
    <row r="22" spans="1:10" ht="12.75">
      <c r="A22" s="21">
        <v>2</v>
      </c>
      <c r="B22" s="22" t="str">
        <f>VLOOKUP(A22,Branch!$A$2:$C$8,3)</f>
        <v>Sapporo</v>
      </c>
      <c r="C22" s="23" t="s">
        <v>40</v>
      </c>
      <c r="D22" s="21" t="s">
        <v>8</v>
      </c>
      <c r="E22" s="21">
        <v>28</v>
      </c>
      <c r="F22" s="21">
        <f t="shared" si="0"/>
        <v>20</v>
      </c>
      <c r="G22" s="25">
        <v>172.5</v>
      </c>
      <c r="H22" s="25">
        <v>68</v>
      </c>
      <c r="I22" s="27">
        <f t="shared" si="1"/>
        <v>69.75</v>
      </c>
      <c r="J22" s="24" t="str">
        <f t="shared" si="2"/>
        <v>Standard</v>
      </c>
    </row>
    <row r="23" spans="1:10" ht="12.75">
      <c r="A23" s="21">
        <v>5</v>
      </c>
      <c r="B23" s="22" t="str">
        <f>VLOOKUP(A23,Branch!$A$2:$C$8,3)</f>
        <v>Osaka</v>
      </c>
      <c r="C23" s="23" t="s">
        <v>41</v>
      </c>
      <c r="D23" s="21" t="s">
        <v>8</v>
      </c>
      <c r="E23" s="21">
        <v>28</v>
      </c>
      <c r="F23" s="21">
        <f t="shared" si="0"/>
        <v>20</v>
      </c>
      <c r="G23" s="25">
        <v>172</v>
      </c>
      <c r="H23" s="25">
        <v>74</v>
      </c>
      <c r="I23" s="27">
        <f t="shared" si="1"/>
        <v>69.3</v>
      </c>
      <c r="J23" s="24" t="str">
        <f t="shared" si="2"/>
        <v>Standard</v>
      </c>
    </row>
    <row r="24" spans="1:10" ht="12.75">
      <c r="A24" s="21">
        <v>4</v>
      </c>
      <c r="B24" s="22" t="str">
        <f>VLOOKUP(A24,Branch!$A$2:$C$8,3)</f>
        <v>Yokohama</v>
      </c>
      <c r="C24" s="23" t="s">
        <v>42</v>
      </c>
      <c r="D24" s="21" t="s">
        <v>8</v>
      </c>
      <c r="E24" s="21">
        <v>35</v>
      </c>
      <c r="F24" s="21">
        <f t="shared" si="0"/>
        <v>30</v>
      </c>
      <c r="G24" s="25">
        <v>174</v>
      </c>
      <c r="H24" s="25">
        <v>80</v>
      </c>
      <c r="I24" s="27">
        <f t="shared" si="1"/>
        <v>71.10000000000001</v>
      </c>
      <c r="J24" s="24" t="str">
        <f t="shared" si="2"/>
        <v>Fat</v>
      </c>
    </row>
    <row r="25" spans="1:10" ht="12.75">
      <c r="A25" s="21">
        <v>1</v>
      </c>
      <c r="B25" s="22" t="str">
        <f>VLOOKUP(A25,Branch!$A$2:$C$8,3)</f>
        <v>Headquarter</v>
      </c>
      <c r="C25" s="23" t="s">
        <v>43</v>
      </c>
      <c r="D25" s="21" t="s">
        <v>8</v>
      </c>
      <c r="E25" s="21">
        <v>39</v>
      </c>
      <c r="F25" s="21">
        <f t="shared" si="0"/>
        <v>30</v>
      </c>
      <c r="G25" s="25">
        <v>169.5</v>
      </c>
      <c r="H25" s="25">
        <v>54</v>
      </c>
      <c r="I25" s="27">
        <f t="shared" si="1"/>
        <v>67.05</v>
      </c>
      <c r="J25" s="24" t="str">
        <f t="shared" si="2"/>
        <v>Lean</v>
      </c>
    </row>
    <row r="26" spans="1:10" ht="12.75">
      <c r="A26" s="21">
        <v>3</v>
      </c>
      <c r="B26" s="22" t="str">
        <f>VLOOKUP(A26,Branch!$A$2:$C$8,3)</f>
        <v>Nagano</v>
      </c>
      <c r="C26" s="23" t="s">
        <v>44</v>
      </c>
      <c r="D26" s="21" t="s">
        <v>8</v>
      </c>
      <c r="E26" s="21">
        <v>56</v>
      </c>
      <c r="F26" s="21">
        <f t="shared" si="0"/>
        <v>50</v>
      </c>
      <c r="G26" s="25">
        <v>172.5</v>
      </c>
      <c r="H26" s="25">
        <v>86.5</v>
      </c>
      <c r="I26" s="27">
        <f t="shared" si="1"/>
        <v>69.75</v>
      </c>
      <c r="J26" s="24" t="str">
        <f t="shared" si="2"/>
        <v>Fat</v>
      </c>
    </row>
    <row r="27" spans="1:10" ht="12.75">
      <c r="A27" s="21">
        <v>2</v>
      </c>
      <c r="B27" s="22" t="str">
        <f>VLOOKUP(A27,Branch!$A$2:$C$8,3)</f>
        <v>Sapporo</v>
      </c>
      <c r="C27" s="23" t="s">
        <v>45</v>
      </c>
      <c r="D27" s="21" t="s">
        <v>8</v>
      </c>
      <c r="E27" s="21">
        <v>37</v>
      </c>
      <c r="F27" s="21">
        <f t="shared" si="0"/>
        <v>30</v>
      </c>
      <c r="G27" s="25">
        <v>168</v>
      </c>
      <c r="H27" s="25">
        <v>59.5</v>
      </c>
      <c r="I27" s="27">
        <f t="shared" si="1"/>
        <v>65.7</v>
      </c>
      <c r="J27" s="24" t="str">
        <f t="shared" si="2"/>
        <v>Lean</v>
      </c>
    </row>
    <row r="28" spans="1:10" ht="12.75">
      <c r="A28" s="21">
        <v>5</v>
      </c>
      <c r="B28" s="22" t="str">
        <f>VLOOKUP(A28,Branch!$A$2:$C$8,3)</f>
        <v>Osaka</v>
      </c>
      <c r="C28" s="23" t="s">
        <v>46</v>
      </c>
      <c r="D28" s="21" t="s">
        <v>8</v>
      </c>
      <c r="E28" s="21">
        <v>39</v>
      </c>
      <c r="F28" s="21">
        <f t="shared" si="0"/>
        <v>30</v>
      </c>
      <c r="G28" s="25">
        <v>172</v>
      </c>
      <c r="H28" s="25">
        <v>79</v>
      </c>
      <c r="I28" s="27">
        <f t="shared" si="1"/>
        <v>69.3</v>
      </c>
      <c r="J28" s="24" t="str">
        <f t="shared" si="2"/>
        <v>Fat</v>
      </c>
    </row>
    <row r="29" spans="1:10" ht="12.75">
      <c r="A29" s="21">
        <v>1</v>
      </c>
      <c r="B29" s="22" t="str">
        <f>VLOOKUP(A29,Branch!$A$2:$C$8,3)</f>
        <v>Headquarter</v>
      </c>
      <c r="C29" s="23" t="s">
        <v>47</v>
      </c>
      <c r="D29" s="21" t="s">
        <v>8</v>
      </c>
      <c r="E29" s="21">
        <v>25</v>
      </c>
      <c r="F29" s="21">
        <f t="shared" si="0"/>
        <v>20</v>
      </c>
      <c r="G29" s="25">
        <v>180.5</v>
      </c>
      <c r="H29" s="25">
        <v>96</v>
      </c>
      <c r="I29" s="27">
        <f t="shared" si="1"/>
        <v>76.95</v>
      </c>
      <c r="J29" s="24" t="str">
        <f t="shared" si="2"/>
        <v>Fat</v>
      </c>
    </row>
    <row r="30" spans="1:10" ht="12.75">
      <c r="A30" s="21">
        <v>5</v>
      </c>
      <c r="B30" s="22" t="str">
        <f>VLOOKUP(A30,Branch!$A$2:$C$8,3)</f>
        <v>Osaka</v>
      </c>
      <c r="C30" s="23" t="s">
        <v>48</v>
      </c>
      <c r="D30" s="21" t="s">
        <v>7</v>
      </c>
      <c r="E30" s="21">
        <v>29</v>
      </c>
      <c r="F30" s="21">
        <f t="shared" si="0"/>
        <v>20</v>
      </c>
      <c r="G30" s="25">
        <v>158.5</v>
      </c>
      <c r="H30" s="25">
        <v>47.5</v>
      </c>
      <c r="I30" s="27">
        <f t="shared" si="1"/>
        <v>57.15</v>
      </c>
      <c r="J30" s="24" t="str">
        <f t="shared" si="2"/>
        <v>Lean</v>
      </c>
    </row>
    <row r="31" spans="1:10" ht="12.75">
      <c r="A31" s="21">
        <v>5</v>
      </c>
      <c r="B31" s="22" t="str">
        <f>VLOOKUP(A31,Branch!$A$2:$C$8,3)</f>
        <v>Osaka</v>
      </c>
      <c r="C31" s="23" t="s">
        <v>49</v>
      </c>
      <c r="D31" s="21" t="s">
        <v>7</v>
      </c>
      <c r="E31" s="21">
        <v>46</v>
      </c>
      <c r="F31" s="21">
        <f t="shared" si="0"/>
        <v>40</v>
      </c>
      <c r="G31" s="25">
        <v>170</v>
      </c>
      <c r="H31" s="25">
        <v>62.5</v>
      </c>
      <c r="I31" s="27">
        <f t="shared" si="1"/>
        <v>67.5</v>
      </c>
      <c r="J31" s="24" t="str">
        <f t="shared" si="2"/>
        <v>Lean</v>
      </c>
    </row>
    <row r="32" spans="1:10" ht="12.75">
      <c r="A32" s="21">
        <v>5</v>
      </c>
      <c r="B32" s="22" t="str">
        <f>VLOOKUP(A32,Branch!$A$2:$C$8,3)</f>
        <v>Osaka</v>
      </c>
      <c r="C32" s="23" t="s">
        <v>50</v>
      </c>
      <c r="D32" s="21" t="s">
        <v>8</v>
      </c>
      <c r="E32" s="21">
        <v>51</v>
      </c>
      <c r="F32" s="21">
        <f t="shared" si="0"/>
        <v>50</v>
      </c>
      <c r="G32" s="25">
        <v>182</v>
      </c>
      <c r="H32" s="25">
        <v>95.5</v>
      </c>
      <c r="I32" s="27">
        <f t="shared" si="1"/>
        <v>78.3</v>
      </c>
      <c r="J32" s="24" t="str">
        <f t="shared" si="2"/>
        <v>Fat</v>
      </c>
    </row>
    <row r="33" spans="1:10" ht="12.75">
      <c r="A33" s="21">
        <v>3</v>
      </c>
      <c r="B33" s="22" t="str">
        <f>VLOOKUP(A33,Branch!$A$2:$C$8,3)</f>
        <v>Nagano</v>
      </c>
      <c r="C33" s="23" t="s">
        <v>51</v>
      </c>
      <c r="D33" s="21" t="s">
        <v>7</v>
      </c>
      <c r="E33" s="21">
        <v>39</v>
      </c>
      <c r="F33" s="21">
        <f t="shared" si="0"/>
        <v>30</v>
      </c>
      <c r="G33" s="25">
        <v>159</v>
      </c>
      <c r="H33" s="25">
        <v>45.5</v>
      </c>
      <c r="I33" s="27">
        <f t="shared" si="1"/>
        <v>57.6</v>
      </c>
      <c r="J33" s="24" t="str">
        <f t="shared" si="2"/>
        <v>Lean</v>
      </c>
    </row>
    <row r="34" spans="1:10" ht="12.75">
      <c r="A34" s="21">
        <v>6</v>
      </c>
      <c r="B34" s="22" t="str">
        <f>VLOOKUP(A34,Branch!$A$2:$C$8,3)</f>
        <v>Hiroshima</v>
      </c>
      <c r="C34" s="23" t="s">
        <v>52</v>
      </c>
      <c r="D34" s="21" t="s">
        <v>7</v>
      </c>
      <c r="E34" s="21">
        <v>28</v>
      </c>
      <c r="F34" s="21">
        <f t="shared" si="0"/>
        <v>20</v>
      </c>
      <c r="G34" s="25">
        <v>171</v>
      </c>
      <c r="H34" s="25">
        <v>59.5</v>
      </c>
      <c r="I34" s="27">
        <f t="shared" si="1"/>
        <v>68.4</v>
      </c>
      <c r="J34" s="24" t="str">
        <f t="shared" si="2"/>
        <v>Lean</v>
      </c>
    </row>
    <row r="35" spans="1:10" ht="12.75">
      <c r="A35" s="21">
        <v>1</v>
      </c>
      <c r="B35" s="22" t="str">
        <f>VLOOKUP(A35,Branch!$A$2:$C$8,3)</f>
        <v>Headquarter</v>
      </c>
      <c r="C35" s="23" t="s">
        <v>53</v>
      </c>
      <c r="D35" s="21" t="s">
        <v>8</v>
      </c>
      <c r="E35" s="21">
        <v>26</v>
      </c>
      <c r="F35" s="21">
        <f t="shared" si="0"/>
        <v>20</v>
      </c>
      <c r="G35" s="25">
        <v>176.5</v>
      </c>
      <c r="H35" s="25">
        <v>85.5</v>
      </c>
      <c r="I35" s="27">
        <f t="shared" si="1"/>
        <v>73.35000000000001</v>
      </c>
      <c r="J35" s="24" t="str">
        <f t="shared" si="2"/>
        <v>Fat</v>
      </c>
    </row>
    <row r="36" spans="1:10" ht="12.75">
      <c r="A36" s="21">
        <v>6</v>
      </c>
      <c r="B36" s="22" t="str">
        <f>VLOOKUP(A36,Branch!$A$2:$C$8,3)</f>
        <v>Hiroshima</v>
      </c>
      <c r="C36" s="23" t="s">
        <v>54</v>
      </c>
      <c r="D36" s="21" t="s">
        <v>8</v>
      </c>
      <c r="E36" s="21">
        <v>36</v>
      </c>
      <c r="F36" s="21">
        <f t="shared" si="0"/>
        <v>30</v>
      </c>
      <c r="G36" s="25">
        <v>181</v>
      </c>
      <c r="H36" s="25">
        <v>101</v>
      </c>
      <c r="I36" s="27">
        <f t="shared" si="1"/>
        <v>77.4</v>
      </c>
      <c r="J36" s="24" t="str">
        <f t="shared" si="2"/>
        <v>Fat</v>
      </c>
    </row>
    <row r="37" spans="1:10" ht="12.75">
      <c r="A37" s="21">
        <v>6</v>
      </c>
      <c r="B37" s="22" t="str">
        <f>VLOOKUP(A37,Branch!$A$2:$C$8,3)</f>
        <v>Hiroshima</v>
      </c>
      <c r="C37" s="23" t="s">
        <v>55</v>
      </c>
      <c r="D37" s="21" t="s">
        <v>8</v>
      </c>
      <c r="E37" s="21">
        <v>33</v>
      </c>
      <c r="F37" s="21">
        <f t="shared" si="0"/>
        <v>30</v>
      </c>
      <c r="G37" s="25">
        <v>169.5</v>
      </c>
      <c r="H37" s="25">
        <v>48</v>
      </c>
      <c r="I37" s="27">
        <f t="shared" si="1"/>
        <v>67.05</v>
      </c>
      <c r="J37" s="24" t="str">
        <f t="shared" si="2"/>
        <v>Lean</v>
      </c>
    </row>
    <row r="38" spans="1:10" ht="12.75">
      <c r="A38" s="21">
        <v>2</v>
      </c>
      <c r="B38" s="22" t="str">
        <f>VLOOKUP(A38,Branch!$A$2:$C$8,3)</f>
        <v>Sapporo</v>
      </c>
      <c r="C38" s="23" t="s">
        <v>56</v>
      </c>
      <c r="D38" s="21" t="s">
        <v>7</v>
      </c>
      <c r="E38" s="21">
        <v>29</v>
      </c>
      <c r="F38" s="21">
        <f t="shared" si="0"/>
        <v>20</v>
      </c>
      <c r="G38" s="25">
        <v>158</v>
      </c>
      <c r="H38" s="25">
        <v>52</v>
      </c>
      <c r="I38" s="27">
        <f t="shared" si="1"/>
        <v>56.7</v>
      </c>
      <c r="J38" s="24" t="str">
        <f t="shared" si="2"/>
        <v>Standard</v>
      </c>
    </row>
    <row r="39" spans="1:10" ht="12.75">
      <c r="A39" s="21">
        <v>5</v>
      </c>
      <c r="B39" s="22" t="str">
        <f>VLOOKUP(A39,Branch!$A$2:$C$8,3)</f>
        <v>Osaka</v>
      </c>
      <c r="C39" s="23" t="s">
        <v>57</v>
      </c>
      <c r="D39" s="21" t="s">
        <v>7</v>
      </c>
      <c r="E39" s="21">
        <v>35</v>
      </c>
      <c r="F39" s="21">
        <f t="shared" si="0"/>
        <v>30</v>
      </c>
      <c r="G39" s="25">
        <v>162</v>
      </c>
      <c r="H39" s="25">
        <v>49</v>
      </c>
      <c r="I39" s="27">
        <f t="shared" si="1"/>
        <v>60.300000000000004</v>
      </c>
      <c r="J39" s="24" t="str">
        <f t="shared" si="2"/>
        <v>Lean</v>
      </c>
    </row>
    <row r="40" spans="1:10" ht="12.75">
      <c r="A40" s="21">
        <v>3</v>
      </c>
      <c r="B40" s="22" t="str">
        <f>VLOOKUP(A40,Branch!$A$2:$C$8,3)</f>
        <v>Nagano</v>
      </c>
      <c r="C40" s="23" t="s">
        <v>58</v>
      </c>
      <c r="D40" s="21" t="s">
        <v>8</v>
      </c>
      <c r="E40" s="21">
        <v>28</v>
      </c>
      <c r="F40" s="21">
        <f t="shared" si="0"/>
        <v>20</v>
      </c>
      <c r="G40" s="25">
        <v>180.5</v>
      </c>
      <c r="H40" s="25">
        <v>85</v>
      </c>
      <c r="I40" s="27">
        <f t="shared" si="1"/>
        <v>76.95</v>
      </c>
      <c r="J40" s="24" t="str">
        <f t="shared" si="2"/>
        <v>Fat</v>
      </c>
    </row>
    <row r="41" spans="1:10" ht="12.75">
      <c r="A41" s="21">
        <v>4</v>
      </c>
      <c r="B41" s="22" t="str">
        <f>VLOOKUP(A41,Branch!$A$2:$C$8,3)</f>
        <v>Yokohama</v>
      </c>
      <c r="C41" s="23" t="s">
        <v>59</v>
      </c>
      <c r="D41" s="21" t="s">
        <v>8</v>
      </c>
      <c r="E41" s="21">
        <v>33</v>
      </c>
      <c r="F41" s="21">
        <f t="shared" si="0"/>
        <v>30</v>
      </c>
      <c r="G41" s="25">
        <v>172</v>
      </c>
      <c r="H41" s="25">
        <v>69</v>
      </c>
      <c r="I41" s="27">
        <f t="shared" si="1"/>
        <v>69.3</v>
      </c>
      <c r="J41" s="24" t="str">
        <f t="shared" si="2"/>
        <v>Standard</v>
      </c>
    </row>
    <row r="42" spans="1:10" ht="12.75">
      <c r="A42" s="21">
        <v>4</v>
      </c>
      <c r="B42" s="22" t="str">
        <f>VLOOKUP(A42,Branch!$A$2:$C$8,3)</f>
        <v>Yokohama</v>
      </c>
      <c r="C42" s="23" t="s">
        <v>60</v>
      </c>
      <c r="D42" s="21" t="s">
        <v>8</v>
      </c>
      <c r="E42" s="21">
        <v>39</v>
      </c>
      <c r="F42" s="21">
        <f t="shared" si="0"/>
        <v>30</v>
      </c>
      <c r="G42" s="25">
        <v>172</v>
      </c>
      <c r="H42" s="25">
        <v>85</v>
      </c>
      <c r="I42" s="27">
        <f t="shared" si="1"/>
        <v>69.3</v>
      </c>
      <c r="J42" s="24" t="str">
        <f t="shared" si="2"/>
        <v>Fat</v>
      </c>
    </row>
    <row r="43" spans="1:10" ht="12.75">
      <c r="A43" s="21">
        <v>1</v>
      </c>
      <c r="B43" s="22" t="str">
        <f>VLOOKUP(A43,Branch!$A$2:$C$8,3)</f>
        <v>Headquarter</v>
      </c>
      <c r="C43" s="23" t="s">
        <v>61</v>
      </c>
      <c r="D43" s="21" t="s">
        <v>7</v>
      </c>
      <c r="E43" s="21">
        <v>23</v>
      </c>
      <c r="F43" s="21">
        <f t="shared" si="0"/>
        <v>20</v>
      </c>
      <c r="G43" s="25">
        <v>170</v>
      </c>
      <c r="H43" s="25">
        <v>62.5</v>
      </c>
      <c r="I43" s="27">
        <f t="shared" si="1"/>
        <v>67.5</v>
      </c>
      <c r="J43" s="24" t="str">
        <f t="shared" si="2"/>
        <v>Lean</v>
      </c>
    </row>
    <row r="44" spans="1:10" ht="12.75">
      <c r="A44" s="21">
        <v>2</v>
      </c>
      <c r="B44" s="22" t="str">
        <f>VLOOKUP(A44,Branch!$A$2:$C$8,3)</f>
        <v>Sapporo</v>
      </c>
      <c r="C44" s="23" t="s">
        <v>62</v>
      </c>
      <c r="D44" s="21" t="s">
        <v>8</v>
      </c>
      <c r="E44" s="21">
        <v>25</v>
      </c>
      <c r="F44" s="21">
        <f t="shared" si="0"/>
        <v>20</v>
      </c>
      <c r="G44" s="25">
        <v>172.5</v>
      </c>
      <c r="H44" s="25">
        <v>76</v>
      </c>
      <c r="I44" s="27">
        <f t="shared" si="1"/>
        <v>69.75</v>
      </c>
      <c r="J44" s="24" t="str">
        <f t="shared" si="2"/>
        <v>Fat</v>
      </c>
    </row>
    <row r="45" spans="1:10" ht="12.75">
      <c r="A45" s="21">
        <v>2</v>
      </c>
      <c r="B45" s="22" t="str">
        <f>VLOOKUP(A45,Branch!$A$2:$C$8,3)</f>
        <v>Sapporo</v>
      </c>
      <c r="C45" s="23" t="s">
        <v>63</v>
      </c>
      <c r="D45" s="21" t="s">
        <v>7</v>
      </c>
      <c r="E45" s="21">
        <v>29</v>
      </c>
      <c r="F45" s="21">
        <f t="shared" si="0"/>
        <v>20</v>
      </c>
      <c r="G45" s="25">
        <v>159</v>
      </c>
      <c r="H45" s="25">
        <v>48</v>
      </c>
      <c r="I45" s="27">
        <f t="shared" si="1"/>
        <v>57.6</v>
      </c>
      <c r="J45" s="24" t="str">
        <f t="shared" si="2"/>
        <v>Lean</v>
      </c>
    </row>
    <row r="46" spans="1:10" ht="12.75">
      <c r="A46" s="21">
        <v>4</v>
      </c>
      <c r="B46" s="22" t="str">
        <f>VLOOKUP(A46,Branch!$A$2:$C$8,3)</f>
        <v>Yokohama</v>
      </c>
      <c r="C46" s="23" t="s">
        <v>64</v>
      </c>
      <c r="D46" s="21" t="s">
        <v>7</v>
      </c>
      <c r="E46" s="21">
        <v>34</v>
      </c>
      <c r="F46" s="21">
        <f t="shared" si="0"/>
        <v>30</v>
      </c>
      <c r="G46" s="25">
        <v>164</v>
      </c>
      <c r="H46" s="25">
        <v>62</v>
      </c>
      <c r="I46" s="27">
        <f t="shared" si="1"/>
        <v>62.1</v>
      </c>
      <c r="J46" s="24" t="str">
        <f t="shared" si="2"/>
        <v>Standard</v>
      </c>
    </row>
    <row r="47" spans="1:10" ht="12.75">
      <c r="A47" s="21">
        <v>4</v>
      </c>
      <c r="B47" s="22" t="str">
        <f>VLOOKUP(A47,Branch!$A$2:$C$8,3)</f>
        <v>Yokohama</v>
      </c>
      <c r="C47" s="23" t="s">
        <v>65</v>
      </c>
      <c r="D47" s="21" t="s">
        <v>8</v>
      </c>
      <c r="E47" s="21">
        <v>26</v>
      </c>
      <c r="F47" s="21">
        <f t="shared" si="0"/>
        <v>20</v>
      </c>
      <c r="G47" s="25">
        <v>182</v>
      </c>
      <c r="H47" s="25">
        <v>75.5</v>
      </c>
      <c r="I47" s="27">
        <f t="shared" si="1"/>
        <v>78.3</v>
      </c>
      <c r="J47" s="24" t="str">
        <f t="shared" si="2"/>
        <v>Standard</v>
      </c>
    </row>
    <row r="48" spans="1:10" ht="12.75">
      <c r="A48" s="21">
        <v>4</v>
      </c>
      <c r="B48" s="22" t="str">
        <f>VLOOKUP(A48,Branch!$A$2:$C$8,3)</f>
        <v>Yokohama</v>
      </c>
      <c r="C48" s="23" t="s">
        <v>66</v>
      </c>
      <c r="D48" s="21" t="s">
        <v>8</v>
      </c>
      <c r="E48" s="21">
        <v>28</v>
      </c>
      <c r="F48" s="21">
        <f t="shared" si="0"/>
        <v>20</v>
      </c>
      <c r="G48" s="25">
        <v>172.5</v>
      </c>
      <c r="H48" s="25">
        <v>64</v>
      </c>
      <c r="I48" s="27">
        <f t="shared" si="1"/>
        <v>69.75</v>
      </c>
      <c r="J48" s="24" t="str">
        <f t="shared" si="2"/>
        <v>Lean</v>
      </c>
    </row>
    <row r="49" spans="1:10" ht="12.75">
      <c r="A49" s="21">
        <v>4</v>
      </c>
      <c r="B49" s="22" t="str">
        <f>VLOOKUP(A49,Branch!$A$2:$C$8,3)</f>
        <v>Yokohama</v>
      </c>
      <c r="C49" s="23" t="s">
        <v>67</v>
      </c>
      <c r="D49" s="21" t="s">
        <v>7</v>
      </c>
      <c r="E49" s="21">
        <v>25</v>
      </c>
      <c r="F49" s="21">
        <f t="shared" si="0"/>
        <v>20</v>
      </c>
      <c r="G49" s="25">
        <v>152</v>
      </c>
      <c r="H49" s="25">
        <v>48</v>
      </c>
      <c r="I49" s="27">
        <f t="shared" si="1"/>
        <v>51.300000000000004</v>
      </c>
      <c r="J49" s="24" t="str">
        <f t="shared" si="2"/>
        <v>Standard</v>
      </c>
    </row>
    <row r="50" spans="1:10" ht="12.75">
      <c r="A50" s="21">
        <v>1</v>
      </c>
      <c r="B50" s="22" t="str">
        <f>VLOOKUP(A50,Branch!$A$2:$C$8,3)</f>
        <v>Headquarter</v>
      </c>
      <c r="C50" s="23" t="s">
        <v>68</v>
      </c>
      <c r="D50" s="21" t="s">
        <v>7</v>
      </c>
      <c r="E50" s="21">
        <v>35</v>
      </c>
      <c r="F50" s="21">
        <f t="shared" si="0"/>
        <v>30</v>
      </c>
      <c r="G50" s="25">
        <v>162</v>
      </c>
      <c r="H50" s="25">
        <v>55.5</v>
      </c>
      <c r="I50" s="27">
        <f t="shared" si="1"/>
        <v>60.300000000000004</v>
      </c>
      <c r="J50" s="24" t="str">
        <f t="shared" si="2"/>
        <v>Standard</v>
      </c>
    </row>
    <row r="51" spans="1:10" ht="12.75">
      <c r="A51" s="21">
        <v>1</v>
      </c>
      <c r="B51" s="22" t="str">
        <f>VLOOKUP(A51,Branch!$A$2:$C$8,3)</f>
        <v>Headquarter</v>
      </c>
      <c r="C51" s="23" t="s">
        <v>69</v>
      </c>
      <c r="D51" s="21" t="s">
        <v>7</v>
      </c>
      <c r="E51" s="21">
        <v>46</v>
      </c>
      <c r="F51" s="21">
        <f t="shared" si="0"/>
        <v>40</v>
      </c>
      <c r="G51" s="25">
        <v>154.5</v>
      </c>
      <c r="H51" s="25">
        <v>53</v>
      </c>
      <c r="I51" s="27">
        <f t="shared" si="1"/>
        <v>53.550000000000004</v>
      </c>
      <c r="J51" s="24" t="str">
        <f t="shared" si="2"/>
        <v>Standard</v>
      </c>
    </row>
    <row r="52" spans="1:10" ht="12.75">
      <c r="A52" s="21">
        <v>2</v>
      </c>
      <c r="B52" s="22" t="str">
        <f>VLOOKUP(A52,Branch!$A$2:$C$8,3)</f>
        <v>Sapporo</v>
      </c>
      <c r="C52" s="23" t="s">
        <v>70</v>
      </c>
      <c r="D52" s="21" t="s">
        <v>8</v>
      </c>
      <c r="E52" s="21">
        <v>46</v>
      </c>
      <c r="F52" s="21">
        <f t="shared" si="0"/>
        <v>40</v>
      </c>
      <c r="G52" s="25">
        <v>169.5</v>
      </c>
      <c r="H52" s="25">
        <v>78.5</v>
      </c>
      <c r="I52" s="27">
        <f t="shared" si="1"/>
        <v>67.05</v>
      </c>
      <c r="J52" s="24" t="str">
        <f t="shared" si="2"/>
        <v>Fat</v>
      </c>
    </row>
    <row r="53" spans="1:10" ht="12.75">
      <c r="A53" s="21">
        <v>6</v>
      </c>
      <c r="B53" s="22" t="str">
        <f>VLOOKUP(A53,Branch!$A$2:$C$8,3)</f>
        <v>Hiroshima</v>
      </c>
      <c r="C53" s="23" t="s">
        <v>71</v>
      </c>
      <c r="D53" s="21" t="s">
        <v>8</v>
      </c>
      <c r="E53" s="21">
        <v>45</v>
      </c>
      <c r="F53" s="21">
        <f t="shared" si="0"/>
        <v>40</v>
      </c>
      <c r="G53" s="25">
        <v>177</v>
      </c>
      <c r="H53" s="25">
        <v>88</v>
      </c>
      <c r="I53" s="27">
        <f t="shared" si="1"/>
        <v>73.8</v>
      </c>
      <c r="J53" s="24" t="str">
        <f t="shared" si="2"/>
        <v>Fat</v>
      </c>
    </row>
    <row r="54" spans="1:10" ht="12.75">
      <c r="A54" s="21">
        <v>7</v>
      </c>
      <c r="B54" s="22" t="str">
        <f>VLOOKUP(A54,Branch!$A$2:$C$8,3)</f>
        <v>Fukuoka</v>
      </c>
      <c r="C54" s="23" t="s">
        <v>72</v>
      </c>
      <c r="D54" s="21" t="s">
        <v>7</v>
      </c>
      <c r="E54" s="21">
        <v>33</v>
      </c>
      <c r="F54" s="21">
        <f t="shared" si="0"/>
        <v>30</v>
      </c>
      <c r="G54" s="25">
        <v>159.5</v>
      </c>
      <c r="H54" s="25">
        <v>54</v>
      </c>
      <c r="I54" s="27">
        <f t="shared" si="1"/>
        <v>58.050000000000004</v>
      </c>
      <c r="J54" s="24" t="str">
        <f t="shared" si="2"/>
        <v>Standard</v>
      </c>
    </row>
    <row r="55" spans="1:10" ht="12.75">
      <c r="A55" s="21">
        <v>1</v>
      </c>
      <c r="B55" s="22" t="str">
        <f>VLOOKUP(A55,Branch!$A$2:$C$8,3)</f>
        <v>Headquarter</v>
      </c>
      <c r="C55" s="23" t="s">
        <v>73</v>
      </c>
      <c r="D55" s="21" t="s">
        <v>8</v>
      </c>
      <c r="E55" s="21">
        <v>26</v>
      </c>
      <c r="F55" s="21">
        <f t="shared" si="0"/>
        <v>20</v>
      </c>
      <c r="G55" s="25">
        <v>175.5</v>
      </c>
      <c r="H55" s="25">
        <v>80</v>
      </c>
      <c r="I55" s="27">
        <f t="shared" si="1"/>
        <v>72.45</v>
      </c>
      <c r="J55" s="24" t="str">
        <f t="shared" si="2"/>
        <v>Fat</v>
      </c>
    </row>
    <row r="56" spans="1:10" ht="12.75">
      <c r="A56" s="21">
        <v>4</v>
      </c>
      <c r="B56" s="22" t="str">
        <f>VLOOKUP(A56,Branch!$A$2:$C$8,3)</f>
        <v>Yokohama</v>
      </c>
      <c r="C56" s="23" t="s">
        <v>74</v>
      </c>
      <c r="D56" s="21" t="s">
        <v>7</v>
      </c>
      <c r="E56" s="21">
        <v>34</v>
      </c>
      <c r="F56" s="21">
        <f t="shared" si="0"/>
        <v>30</v>
      </c>
      <c r="G56" s="25">
        <v>155.5</v>
      </c>
      <c r="H56" s="25">
        <v>64</v>
      </c>
      <c r="I56" s="27">
        <f t="shared" si="1"/>
        <v>54.45</v>
      </c>
      <c r="J56" s="24" t="str">
        <f t="shared" si="2"/>
        <v>Fat</v>
      </c>
    </row>
    <row r="57" spans="1:10" ht="12.75">
      <c r="A57" s="21">
        <v>3</v>
      </c>
      <c r="B57" s="22" t="str">
        <f>VLOOKUP(A57,Branch!$A$2:$C$8,3)</f>
        <v>Nagano</v>
      </c>
      <c r="C57" s="23" t="s">
        <v>75</v>
      </c>
      <c r="D57" s="21" t="s">
        <v>8</v>
      </c>
      <c r="E57" s="21">
        <v>37</v>
      </c>
      <c r="F57" s="21">
        <f t="shared" si="0"/>
        <v>30</v>
      </c>
      <c r="G57" s="25">
        <v>176.5</v>
      </c>
      <c r="H57" s="25">
        <v>76</v>
      </c>
      <c r="I57" s="27">
        <f t="shared" si="1"/>
        <v>73.35000000000001</v>
      </c>
      <c r="J57" s="24" t="str">
        <f t="shared" si="2"/>
        <v>Standard</v>
      </c>
    </row>
    <row r="58" spans="1:10" ht="12.75">
      <c r="A58" s="21">
        <v>3</v>
      </c>
      <c r="B58" s="22" t="str">
        <f>VLOOKUP(A58,Branch!$A$2:$C$8,3)</f>
        <v>Nagano</v>
      </c>
      <c r="C58" s="23" t="s">
        <v>76</v>
      </c>
      <c r="D58" s="21" t="s">
        <v>8</v>
      </c>
      <c r="E58" s="21">
        <v>29</v>
      </c>
      <c r="F58" s="21">
        <f t="shared" si="0"/>
        <v>20</v>
      </c>
      <c r="G58" s="25">
        <v>175.5</v>
      </c>
      <c r="H58" s="25">
        <v>71</v>
      </c>
      <c r="I58" s="27">
        <f t="shared" si="1"/>
        <v>72.45</v>
      </c>
      <c r="J58" s="24" t="str">
        <f t="shared" si="2"/>
        <v>Standard</v>
      </c>
    </row>
    <row r="59" spans="1:10" ht="12.75">
      <c r="A59" s="21">
        <v>7</v>
      </c>
      <c r="B59" s="22" t="str">
        <f>VLOOKUP(A59,Branch!$A$2:$C$8,3)</f>
        <v>Fukuoka</v>
      </c>
      <c r="C59" s="23" t="s">
        <v>77</v>
      </c>
      <c r="D59" s="21" t="s">
        <v>8</v>
      </c>
      <c r="E59" s="21">
        <v>46</v>
      </c>
      <c r="F59" s="21">
        <f t="shared" si="0"/>
        <v>40</v>
      </c>
      <c r="G59" s="25">
        <v>171</v>
      </c>
      <c r="H59" s="25">
        <v>84</v>
      </c>
      <c r="I59" s="27">
        <f t="shared" si="1"/>
        <v>68.4</v>
      </c>
      <c r="J59" s="24" t="str">
        <f t="shared" si="2"/>
        <v>Fat</v>
      </c>
    </row>
    <row r="60" spans="1:10" ht="12.75">
      <c r="A60" s="21">
        <v>3</v>
      </c>
      <c r="B60" s="22" t="str">
        <f>VLOOKUP(A60,Branch!$A$2:$C$8,3)</f>
        <v>Nagano</v>
      </c>
      <c r="C60" s="23" t="s">
        <v>78</v>
      </c>
      <c r="D60" s="21" t="s">
        <v>8</v>
      </c>
      <c r="E60" s="21">
        <v>25</v>
      </c>
      <c r="F60" s="21">
        <f t="shared" si="0"/>
        <v>20</v>
      </c>
      <c r="G60" s="25">
        <v>174.5</v>
      </c>
      <c r="H60" s="25">
        <v>68</v>
      </c>
      <c r="I60" s="27">
        <f t="shared" si="1"/>
        <v>71.55</v>
      </c>
      <c r="J60" s="24" t="str">
        <f t="shared" si="2"/>
        <v>Standard</v>
      </c>
    </row>
    <row r="61" spans="1:10" ht="12.75">
      <c r="A61" s="21">
        <v>7</v>
      </c>
      <c r="B61" s="22" t="str">
        <f>VLOOKUP(A61,Branch!$A$2:$C$8,3)</f>
        <v>Fukuoka</v>
      </c>
      <c r="C61" s="23" t="s">
        <v>79</v>
      </c>
      <c r="D61" s="21" t="s">
        <v>7</v>
      </c>
      <c r="E61" s="21">
        <v>38</v>
      </c>
      <c r="F61" s="21">
        <f t="shared" si="0"/>
        <v>30</v>
      </c>
      <c r="G61" s="25">
        <v>158.5</v>
      </c>
      <c r="H61" s="25">
        <v>49</v>
      </c>
      <c r="I61" s="27">
        <f t="shared" si="1"/>
        <v>57.15</v>
      </c>
      <c r="J61" s="24" t="str">
        <f t="shared" si="2"/>
        <v>Lean</v>
      </c>
    </row>
    <row r="62" spans="1:10" ht="12.75">
      <c r="A62" s="21">
        <v>5</v>
      </c>
      <c r="B62" s="22" t="str">
        <f>VLOOKUP(A62,Branch!$A$2:$C$8,3)</f>
        <v>Osaka</v>
      </c>
      <c r="C62" s="23" t="s">
        <v>80</v>
      </c>
      <c r="D62" s="21" t="s">
        <v>8</v>
      </c>
      <c r="E62" s="21">
        <v>33</v>
      </c>
      <c r="F62" s="21">
        <f t="shared" si="0"/>
        <v>30</v>
      </c>
      <c r="G62" s="25">
        <v>172.5</v>
      </c>
      <c r="H62" s="25">
        <v>82</v>
      </c>
      <c r="I62" s="27">
        <f t="shared" si="1"/>
        <v>69.75</v>
      </c>
      <c r="J62" s="24" t="str">
        <f t="shared" si="2"/>
        <v>Fat</v>
      </c>
    </row>
    <row r="63" spans="1:10" ht="12.75">
      <c r="A63" s="21">
        <v>5</v>
      </c>
      <c r="B63" s="22" t="str">
        <f>VLOOKUP(A63,Branch!$A$2:$C$8,3)</f>
        <v>Osaka</v>
      </c>
      <c r="C63" s="23" t="s">
        <v>81</v>
      </c>
      <c r="D63" s="21" t="s">
        <v>7</v>
      </c>
      <c r="E63" s="21">
        <v>24</v>
      </c>
      <c r="F63" s="21">
        <f t="shared" si="0"/>
        <v>20</v>
      </c>
      <c r="G63" s="25">
        <v>154.5</v>
      </c>
      <c r="H63" s="25">
        <v>55</v>
      </c>
      <c r="I63" s="27">
        <f t="shared" si="1"/>
        <v>53.550000000000004</v>
      </c>
      <c r="J63" s="24" t="str">
        <f t="shared" si="2"/>
        <v>Standard</v>
      </c>
    </row>
    <row r="64" spans="1:10" ht="12.75">
      <c r="A64" s="21">
        <v>4</v>
      </c>
      <c r="B64" s="22" t="str">
        <f>VLOOKUP(A64,Branch!$A$2:$C$8,3)</f>
        <v>Yokohama</v>
      </c>
      <c r="C64" s="23" t="s">
        <v>82</v>
      </c>
      <c r="D64" s="21" t="s">
        <v>8</v>
      </c>
      <c r="E64" s="21">
        <v>46</v>
      </c>
      <c r="F64" s="21">
        <f t="shared" si="0"/>
        <v>40</v>
      </c>
      <c r="G64" s="25">
        <v>180.5</v>
      </c>
      <c r="H64" s="25">
        <v>79</v>
      </c>
      <c r="I64" s="27">
        <f t="shared" si="1"/>
        <v>76.95</v>
      </c>
      <c r="J64" s="24" t="str">
        <f t="shared" si="2"/>
        <v>Standard</v>
      </c>
    </row>
    <row r="65" spans="1:10" ht="12.75">
      <c r="A65" s="21">
        <v>6</v>
      </c>
      <c r="B65" s="22" t="str">
        <f>VLOOKUP(A65,Branch!$A$2:$C$8,3)</f>
        <v>Hiroshima</v>
      </c>
      <c r="C65" s="23" t="s">
        <v>83</v>
      </c>
      <c r="D65" s="21" t="s">
        <v>8</v>
      </c>
      <c r="E65" s="21">
        <v>42</v>
      </c>
      <c r="F65" s="21">
        <f t="shared" si="0"/>
        <v>40</v>
      </c>
      <c r="G65" s="25">
        <v>168.5</v>
      </c>
      <c r="H65" s="25">
        <v>68</v>
      </c>
      <c r="I65" s="27">
        <f t="shared" si="1"/>
        <v>66.15</v>
      </c>
      <c r="J65" s="24" t="str">
        <f t="shared" si="2"/>
        <v>Standard</v>
      </c>
    </row>
    <row r="66" spans="1:10" ht="12.75">
      <c r="A66" s="21">
        <v>2</v>
      </c>
      <c r="B66" s="22" t="str">
        <f>VLOOKUP(A66,Branch!$A$2:$C$8,3)</f>
        <v>Sapporo</v>
      </c>
      <c r="C66" s="23" t="s">
        <v>84</v>
      </c>
      <c r="D66" s="21" t="s">
        <v>7</v>
      </c>
      <c r="E66" s="21">
        <v>28</v>
      </c>
      <c r="F66" s="21">
        <f t="shared" si="0"/>
        <v>20</v>
      </c>
      <c r="G66" s="25">
        <v>156</v>
      </c>
      <c r="H66" s="25">
        <v>47.5</v>
      </c>
      <c r="I66" s="27">
        <f t="shared" si="1"/>
        <v>54.9</v>
      </c>
      <c r="J66" s="24" t="str">
        <f t="shared" si="2"/>
        <v>Lean</v>
      </c>
    </row>
    <row r="67" spans="1:10" ht="12.75">
      <c r="A67" s="21">
        <v>1</v>
      </c>
      <c r="B67" s="22" t="str">
        <f>VLOOKUP(A67,Branch!$A$2:$C$8,3)</f>
        <v>Headquarter</v>
      </c>
      <c r="C67" s="23" t="s">
        <v>85</v>
      </c>
      <c r="D67" s="21" t="s">
        <v>7</v>
      </c>
      <c r="E67" s="21">
        <v>29</v>
      </c>
      <c r="F67" s="21">
        <f aca="true" t="shared" si="3" ref="F67:F101">ROUNDDOWN(E67,-1)</f>
        <v>20</v>
      </c>
      <c r="G67" s="25">
        <v>162</v>
      </c>
      <c r="H67" s="25">
        <v>48</v>
      </c>
      <c r="I67" s="27">
        <f aca="true" t="shared" si="4" ref="I67:I101">(G67-95)*0.9</f>
        <v>60.300000000000004</v>
      </c>
      <c r="J67" s="24" t="str">
        <f aca="true" t="shared" si="5" ref="J67:J101">IF(H67&gt;=I67+5,"Fat",IF(H67&gt;I67-5,"Standard","Lean"))</f>
        <v>Lean</v>
      </c>
    </row>
    <row r="68" spans="1:10" ht="12.75">
      <c r="A68" s="21">
        <v>6</v>
      </c>
      <c r="B68" s="22" t="str">
        <f>VLOOKUP(A68,Branch!$A$2:$C$8,3)</f>
        <v>Hiroshima</v>
      </c>
      <c r="C68" s="23" t="s">
        <v>87</v>
      </c>
      <c r="D68" s="21" t="s">
        <v>7</v>
      </c>
      <c r="E68" s="21">
        <v>24</v>
      </c>
      <c r="F68" s="21">
        <f t="shared" si="3"/>
        <v>20</v>
      </c>
      <c r="G68" s="25">
        <v>158</v>
      </c>
      <c r="H68" s="25">
        <v>46</v>
      </c>
      <c r="I68" s="27">
        <f t="shared" si="4"/>
        <v>56.7</v>
      </c>
      <c r="J68" s="24" t="str">
        <f t="shared" si="5"/>
        <v>Lean</v>
      </c>
    </row>
    <row r="69" spans="1:10" ht="12.75">
      <c r="A69" s="21">
        <v>5</v>
      </c>
      <c r="B69" s="22" t="str">
        <f>VLOOKUP(A69,Branch!$A$2:$C$8,3)</f>
        <v>Osaka</v>
      </c>
      <c r="C69" s="23" t="s">
        <v>86</v>
      </c>
      <c r="D69" s="21" t="s">
        <v>7</v>
      </c>
      <c r="E69" s="21">
        <v>23</v>
      </c>
      <c r="F69" s="21">
        <f t="shared" si="3"/>
        <v>20</v>
      </c>
      <c r="G69" s="25">
        <v>162</v>
      </c>
      <c r="H69" s="25">
        <v>68</v>
      </c>
      <c r="I69" s="27">
        <f t="shared" si="4"/>
        <v>60.300000000000004</v>
      </c>
      <c r="J69" s="24" t="str">
        <f t="shared" si="5"/>
        <v>Fat</v>
      </c>
    </row>
    <row r="70" spans="1:10" ht="12.75">
      <c r="A70" s="21">
        <v>3</v>
      </c>
      <c r="B70" s="22" t="str">
        <f>VLOOKUP(A70,Branch!$A$2:$C$8,3)</f>
        <v>Nagano</v>
      </c>
      <c r="C70" s="23" t="s">
        <v>88</v>
      </c>
      <c r="D70" s="21" t="s">
        <v>7</v>
      </c>
      <c r="E70" s="21">
        <v>29</v>
      </c>
      <c r="F70" s="21">
        <f t="shared" si="3"/>
        <v>20</v>
      </c>
      <c r="G70" s="25">
        <v>160</v>
      </c>
      <c r="H70" s="25">
        <v>55</v>
      </c>
      <c r="I70" s="27">
        <f t="shared" si="4"/>
        <v>58.5</v>
      </c>
      <c r="J70" s="24" t="str">
        <f t="shared" si="5"/>
        <v>Standard</v>
      </c>
    </row>
    <row r="71" spans="1:10" ht="12.75">
      <c r="A71" s="21">
        <v>1</v>
      </c>
      <c r="B71" s="22" t="str">
        <f>VLOOKUP(A71,Branch!$A$2:$C$8,3)</f>
        <v>Headquarter</v>
      </c>
      <c r="C71" s="23" t="s">
        <v>89</v>
      </c>
      <c r="D71" s="21" t="s">
        <v>7</v>
      </c>
      <c r="E71" s="21">
        <v>23</v>
      </c>
      <c r="F71" s="21">
        <f t="shared" si="3"/>
        <v>20</v>
      </c>
      <c r="G71" s="25">
        <v>163</v>
      </c>
      <c r="H71" s="25">
        <v>60.5</v>
      </c>
      <c r="I71" s="27">
        <f t="shared" si="4"/>
        <v>61.2</v>
      </c>
      <c r="J71" s="24" t="str">
        <f t="shared" si="5"/>
        <v>Standard</v>
      </c>
    </row>
    <row r="72" spans="1:10" ht="12.75">
      <c r="A72" s="21">
        <v>1</v>
      </c>
      <c r="B72" s="22" t="str">
        <f>VLOOKUP(A72,Branch!$A$2:$C$8,3)</f>
        <v>Headquarter</v>
      </c>
      <c r="C72" s="23" t="s">
        <v>90</v>
      </c>
      <c r="D72" s="21" t="s">
        <v>8</v>
      </c>
      <c r="E72" s="21">
        <v>22</v>
      </c>
      <c r="F72" s="21">
        <f t="shared" si="3"/>
        <v>20</v>
      </c>
      <c r="G72" s="25">
        <v>174.5</v>
      </c>
      <c r="H72" s="25">
        <v>89</v>
      </c>
      <c r="I72" s="27">
        <f t="shared" si="4"/>
        <v>71.55</v>
      </c>
      <c r="J72" s="24" t="str">
        <f t="shared" si="5"/>
        <v>Fat</v>
      </c>
    </row>
    <row r="73" spans="1:10" ht="12.75">
      <c r="A73" s="21">
        <v>3</v>
      </c>
      <c r="B73" s="22" t="str">
        <f>VLOOKUP(A73,Branch!$A$2:$C$8,3)</f>
        <v>Nagano</v>
      </c>
      <c r="C73" s="23" t="s">
        <v>91</v>
      </c>
      <c r="D73" s="21" t="s">
        <v>8</v>
      </c>
      <c r="E73" s="21">
        <v>46</v>
      </c>
      <c r="F73" s="21">
        <f t="shared" si="3"/>
        <v>40</v>
      </c>
      <c r="G73" s="25">
        <v>179</v>
      </c>
      <c r="H73" s="25">
        <v>62</v>
      </c>
      <c r="I73" s="27">
        <f t="shared" si="4"/>
        <v>75.60000000000001</v>
      </c>
      <c r="J73" s="24" t="str">
        <f t="shared" si="5"/>
        <v>Lean</v>
      </c>
    </row>
    <row r="74" spans="1:10" ht="12.75">
      <c r="A74" s="21">
        <v>7</v>
      </c>
      <c r="B74" s="22" t="str">
        <f>VLOOKUP(A74,Branch!$A$2:$C$8,3)</f>
        <v>Fukuoka</v>
      </c>
      <c r="C74" s="23" t="s">
        <v>92</v>
      </c>
      <c r="D74" s="21" t="s">
        <v>7</v>
      </c>
      <c r="E74" s="21">
        <v>28</v>
      </c>
      <c r="F74" s="21">
        <f t="shared" si="3"/>
        <v>20</v>
      </c>
      <c r="G74" s="25">
        <v>164</v>
      </c>
      <c r="H74" s="25">
        <v>56</v>
      </c>
      <c r="I74" s="27">
        <f t="shared" si="4"/>
        <v>62.1</v>
      </c>
      <c r="J74" s="24" t="str">
        <f t="shared" si="5"/>
        <v>Lean</v>
      </c>
    </row>
    <row r="75" spans="1:10" ht="12.75">
      <c r="A75" s="21">
        <v>4</v>
      </c>
      <c r="B75" s="22" t="str">
        <f>VLOOKUP(A75,Branch!$A$2:$C$8,3)</f>
        <v>Yokohama</v>
      </c>
      <c r="C75" s="23" t="s">
        <v>93</v>
      </c>
      <c r="D75" s="21" t="s">
        <v>8</v>
      </c>
      <c r="E75" s="21">
        <v>25</v>
      </c>
      <c r="F75" s="21">
        <f t="shared" si="3"/>
        <v>20</v>
      </c>
      <c r="G75" s="25">
        <v>176.5</v>
      </c>
      <c r="H75" s="25">
        <v>69.5</v>
      </c>
      <c r="I75" s="27">
        <f t="shared" si="4"/>
        <v>73.35000000000001</v>
      </c>
      <c r="J75" s="24" t="str">
        <f t="shared" si="5"/>
        <v>Standard</v>
      </c>
    </row>
    <row r="76" spans="1:10" ht="12.75">
      <c r="A76" s="21">
        <v>2</v>
      </c>
      <c r="B76" s="22" t="str">
        <f>VLOOKUP(A76,Branch!$A$2:$C$8,3)</f>
        <v>Sapporo</v>
      </c>
      <c r="C76" s="23" t="s">
        <v>94</v>
      </c>
      <c r="D76" s="21" t="s">
        <v>8</v>
      </c>
      <c r="E76" s="21">
        <v>26</v>
      </c>
      <c r="F76" s="21">
        <f t="shared" si="3"/>
        <v>20</v>
      </c>
      <c r="G76" s="25">
        <v>180.5</v>
      </c>
      <c r="H76" s="25">
        <v>82</v>
      </c>
      <c r="I76" s="27">
        <f t="shared" si="4"/>
        <v>76.95</v>
      </c>
      <c r="J76" s="24" t="str">
        <f t="shared" si="5"/>
        <v>Fat</v>
      </c>
    </row>
    <row r="77" spans="1:10" ht="12.75">
      <c r="A77" s="21">
        <v>1</v>
      </c>
      <c r="B77" s="22" t="str">
        <f>VLOOKUP(A77,Branch!$A$2:$C$8,3)</f>
        <v>Headquarter</v>
      </c>
      <c r="C77" s="23" t="s">
        <v>95</v>
      </c>
      <c r="D77" s="21" t="s">
        <v>8</v>
      </c>
      <c r="E77" s="21">
        <v>29</v>
      </c>
      <c r="F77" s="21">
        <f t="shared" si="3"/>
        <v>20</v>
      </c>
      <c r="G77" s="25">
        <v>179</v>
      </c>
      <c r="H77" s="25">
        <v>82</v>
      </c>
      <c r="I77" s="27">
        <f t="shared" si="4"/>
        <v>75.60000000000001</v>
      </c>
      <c r="J77" s="24" t="str">
        <f t="shared" si="5"/>
        <v>Fat</v>
      </c>
    </row>
    <row r="78" spans="1:10" ht="12.75">
      <c r="A78" s="21">
        <v>5</v>
      </c>
      <c r="B78" s="22" t="str">
        <f>VLOOKUP(A78,Branch!$A$2:$C$8,3)</f>
        <v>Osaka</v>
      </c>
      <c r="C78" s="23" t="s">
        <v>96</v>
      </c>
      <c r="D78" s="21" t="s">
        <v>8</v>
      </c>
      <c r="E78" s="21">
        <v>25</v>
      </c>
      <c r="F78" s="21">
        <f t="shared" si="3"/>
        <v>20</v>
      </c>
      <c r="G78" s="25">
        <v>182</v>
      </c>
      <c r="H78" s="25">
        <v>70</v>
      </c>
      <c r="I78" s="27">
        <f t="shared" si="4"/>
        <v>78.3</v>
      </c>
      <c r="J78" s="24" t="str">
        <f t="shared" si="5"/>
        <v>Lean</v>
      </c>
    </row>
    <row r="79" spans="1:10" ht="12.75">
      <c r="A79" s="21">
        <v>3</v>
      </c>
      <c r="B79" s="22" t="str">
        <f>VLOOKUP(A79,Branch!$A$2:$C$8,3)</f>
        <v>Nagano</v>
      </c>
      <c r="C79" s="23" t="s">
        <v>97</v>
      </c>
      <c r="D79" s="21" t="s">
        <v>7</v>
      </c>
      <c r="E79" s="21">
        <v>28</v>
      </c>
      <c r="F79" s="21">
        <f t="shared" si="3"/>
        <v>20</v>
      </c>
      <c r="G79" s="25">
        <v>168</v>
      </c>
      <c r="H79" s="25">
        <v>62.5</v>
      </c>
      <c r="I79" s="27">
        <f t="shared" si="4"/>
        <v>65.7</v>
      </c>
      <c r="J79" s="24" t="str">
        <f t="shared" si="5"/>
        <v>Standard</v>
      </c>
    </row>
    <row r="80" spans="1:10" ht="12.75">
      <c r="A80" s="21">
        <v>6</v>
      </c>
      <c r="B80" s="22" t="str">
        <f>VLOOKUP(A80,Branch!$A$2:$C$8,3)</f>
        <v>Hiroshima</v>
      </c>
      <c r="C80" s="23" t="s">
        <v>98</v>
      </c>
      <c r="D80" s="21" t="s">
        <v>8</v>
      </c>
      <c r="E80" s="21">
        <v>55</v>
      </c>
      <c r="F80" s="21">
        <f t="shared" si="3"/>
        <v>50</v>
      </c>
      <c r="G80" s="25">
        <v>178.5</v>
      </c>
      <c r="H80" s="25">
        <v>90</v>
      </c>
      <c r="I80" s="27">
        <f t="shared" si="4"/>
        <v>75.15</v>
      </c>
      <c r="J80" s="24" t="str">
        <f t="shared" si="5"/>
        <v>Fat</v>
      </c>
    </row>
    <row r="81" spans="1:10" ht="12.75">
      <c r="A81" s="21">
        <v>3</v>
      </c>
      <c r="B81" s="22" t="str">
        <f>VLOOKUP(A81,Branch!$A$2:$C$8,3)</f>
        <v>Nagano</v>
      </c>
      <c r="C81" s="23" t="s">
        <v>99</v>
      </c>
      <c r="D81" s="21" t="s">
        <v>8</v>
      </c>
      <c r="E81" s="21">
        <v>26</v>
      </c>
      <c r="F81" s="21">
        <f t="shared" si="3"/>
        <v>20</v>
      </c>
      <c r="G81" s="25">
        <v>175</v>
      </c>
      <c r="H81" s="25">
        <v>68</v>
      </c>
      <c r="I81" s="27">
        <f t="shared" si="4"/>
        <v>72</v>
      </c>
      <c r="J81" s="24" t="str">
        <f t="shared" si="5"/>
        <v>Standard</v>
      </c>
    </row>
    <row r="82" spans="1:10" ht="12.75">
      <c r="A82" s="21">
        <v>4</v>
      </c>
      <c r="B82" s="22" t="str">
        <f>VLOOKUP(A82,Branch!$A$2:$C$8,3)</f>
        <v>Yokohama</v>
      </c>
      <c r="C82" s="23" t="s">
        <v>100</v>
      </c>
      <c r="D82" s="21" t="s">
        <v>7</v>
      </c>
      <c r="E82" s="21">
        <v>36</v>
      </c>
      <c r="F82" s="21">
        <f t="shared" si="3"/>
        <v>30</v>
      </c>
      <c r="G82" s="25">
        <v>165</v>
      </c>
      <c r="H82" s="25">
        <v>53.5</v>
      </c>
      <c r="I82" s="27">
        <f t="shared" si="4"/>
        <v>63</v>
      </c>
      <c r="J82" s="24" t="str">
        <f t="shared" si="5"/>
        <v>Lean</v>
      </c>
    </row>
    <row r="83" spans="1:10" ht="12.75">
      <c r="A83" s="21">
        <v>1</v>
      </c>
      <c r="B83" s="22" t="str">
        <f>VLOOKUP(A83,Branch!$A$2:$C$8,3)</f>
        <v>Headquarter</v>
      </c>
      <c r="C83" s="23" t="s">
        <v>101</v>
      </c>
      <c r="D83" s="21" t="s">
        <v>8</v>
      </c>
      <c r="E83" s="21">
        <v>35</v>
      </c>
      <c r="F83" s="21">
        <f t="shared" si="3"/>
        <v>30</v>
      </c>
      <c r="G83" s="25">
        <v>175</v>
      </c>
      <c r="H83" s="25">
        <v>75.5</v>
      </c>
      <c r="I83" s="27">
        <f t="shared" si="4"/>
        <v>72</v>
      </c>
      <c r="J83" s="24" t="str">
        <f t="shared" si="5"/>
        <v>Standard</v>
      </c>
    </row>
    <row r="84" spans="1:10" ht="12.75">
      <c r="A84" s="21">
        <v>5</v>
      </c>
      <c r="B84" s="22" t="str">
        <f>VLOOKUP(A84,Branch!$A$2:$C$8,3)</f>
        <v>Osaka</v>
      </c>
      <c r="C84" s="23" t="s">
        <v>102</v>
      </c>
      <c r="D84" s="21" t="s">
        <v>8</v>
      </c>
      <c r="E84" s="21">
        <v>36</v>
      </c>
      <c r="F84" s="21">
        <f t="shared" si="3"/>
        <v>30</v>
      </c>
      <c r="G84" s="25">
        <v>178</v>
      </c>
      <c r="H84" s="25">
        <v>92</v>
      </c>
      <c r="I84" s="27">
        <f t="shared" si="4"/>
        <v>74.7</v>
      </c>
      <c r="J84" s="24" t="str">
        <f t="shared" si="5"/>
        <v>Fat</v>
      </c>
    </row>
    <row r="85" spans="1:10" ht="12.75">
      <c r="A85" s="21">
        <v>4</v>
      </c>
      <c r="B85" s="22" t="str">
        <f>VLOOKUP(A85,Branch!$A$2:$C$8,3)</f>
        <v>Yokohama</v>
      </c>
      <c r="C85" s="23" t="s">
        <v>103</v>
      </c>
      <c r="D85" s="21" t="s">
        <v>8</v>
      </c>
      <c r="E85" s="21">
        <v>34</v>
      </c>
      <c r="F85" s="21">
        <f t="shared" si="3"/>
        <v>30</v>
      </c>
      <c r="G85" s="25">
        <v>175.5</v>
      </c>
      <c r="H85" s="25">
        <v>74</v>
      </c>
      <c r="I85" s="27">
        <f t="shared" si="4"/>
        <v>72.45</v>
      </c>
      <c r="J85" s="24" t="str">
        <f t="shared" si="5"/>
        <v>Standard</v>
      </c>
    </row>
    <row r="86" spans="1:10" ht="12.75">
      <c r="A86" s="21">
        <v>4</v>
      </c>
      <c r="B86" s="22" t="str">
        <f>VLOOKUP(A86,Branch!$A$2:$C$8,3)</f>
        <v>Yokohama</v>
      </c>
      <c r="C86" s="23" t="s">
        <v>104</v>
      </c>
      <c r="D86" s="21" t="s">
        <v>8</v>
      </c>
      <c r="E86" s="21">
        <v>29</v>
      </c>
      <c r="F86" s="21">
        <f t="shared" si="3"/>
        <v>20</v>
      </c>
      <c r="G86" s="25">
        <v>174.5</v>
      </c>
      <c r="H86" s="25">
        <v>75.5</v>
      </c>
      <c r="I86" s="27">
        <f t="shared" si="4"/>
        <v>71.55</v>
      </c>
      <c r="J86" s="24" t="str">
        <f t="shared" si="5"/>
        <v>Standard</v>
      </c>
    </row>
    <row r="87" spans="1:10" ht="12.75">
      <c r="A87" s="21">
        <v>2</v>
      </c>
      <c r="B87" s="22" t="str">
        <f>VLOOKUP(A87,Branch!$A$2:$C$8,3)</f>
        <v>Sapporo</v>
      </c>
      <c r="C87" s="23" t="s">
        <v>105</v>
      </c>
      <c r="D87" s="21" t="s">
        <v>7</v>
      </c>
      <c r="E87" s="21">
        <v>35</v>
      </c>
      <c r="F87" s="21">
        <f t="shared" si="3"/>
        <v>30</v>
      </c>
      <c r="G87" s="25">
        <v>157</v>
      </c>
      <c r="H87" s="25">
        <v>63</v>
      </c>
      <c r="I87" s="27">
        <f t="shared" si="4"/>
        <v>55.800000000000004</v>
      </c>
      <c r="J87" s="24" t="str">
        <f t="shared" si="5"/>
        <v>Fat</v>
      </c>
    </row>
    <row r="88" spans="1:10" ht="12.75">
      <c r="A88" s="21">
        <v>5</v>
      </c>
      <c r="B88" s="22" t="str">
        <f>VLOOKUP(A88,Branch!$A$2:$C$8,3)</f>
        <v>Osaka</v>
      </c>
      <c r="C88" s="23" t="s">
        <v>106</v>
      </c>
      <c r="D88" s="21" t="s">
        <v>8</v>
      </c>
      <c r="E88" s="21">
        <v>38</v>
      </c>
      <c r="F88" s="21">
        <f t="shared" si="3"/>
        <v>30</v>
      </c>
      <c r="G88" s="25">
        <v>172</v>
      </c>
      <c r="H88" s="25">
        <v>59.5</v>
      </c>
      <c r="I88" s="27">
        <f t="shared" si="4"/>
        <v>69.3</v>
      </c>
      <c r="J88" s="24" t="str">
        <f t="shared" si="5"/>
        <v>Lean</v>
      </c>
    </row>
    <row r="89" spans="1:10" ht="12.75">
      <c r="A89" s="21">
        <v>4</v>
      </c>
      <c r="B89" s="22" t="str">
        <f>VLOOKUP(A89,Branch!$A$2:$C$8,3)</f>
        <v>Yokohama</v>
      </c>
      <c r="C89" s="23" t="s">
        <v>107</v>
      </c>
      <c r="D89" s="21" t="s">
        <v>8</v>
      </c>
      <c r="E89" s="21">
        <v>50</v>
      </c>
      <c r="F89" s="21">
        <f t="shared" si="3"/>
        <v>50</v>
      </c>
      <c r="G89" s="25">
        <v>179</v>
      </c>
      <c r="H89" s="25">
        <v>68.5</v>
      </c>
      <c r="I89" s="27">
        <f t="shared" si="4"/>
        <v>75.60000000000001</v>
      </c>
      <c r="J89" s="24" t="str">
        <f t="shared" si="5"/>
        <v>Lean</v>
      </c>
    </row>
    <row r="90" spans="1:10" ht="12.75">
      <c r="A90" s="21">
        <v>6</v>
      </c>
      <c r="B90" s="22" t="str">
        <f>VLOOKUP(A90,Branch!$A$2:$C$8,3)</f>
        <v>Hiroshima</v>
      </c>
      <c r="C90" s="23" t="s">
        <v>108</v>
      </c>
      <c r="D90" s="21" t="s">
        <v>7</v>
      </c>
      <c r="E90" s="21">
        <v>30</v>
      </c>
      <c r="F90" s="21">
        <f t="shared" si="3"/>
        <v>30</v>
      </c>
      <c r="G90" s="25">
        <v>159</v>
      </c>
      <c r="H90" s="25">
        <v>60</v>
      </c>
      <c r="I90" s="27">
        <f t="shared" si="4"/>
        <v>57.6</v>
      </c>
      <c r="J90" s="24" t="str">
        <f t="shared" si="5"/>
        <v>Standard</v>
      </c>
    </row>
    <row r="91" spans="1:10" ht="12.75">
      <c r="A91" s="21">
        <v>4</v>
      </c>
      <c r="B91" s="22" t="str">
        <f>VLOOKUP(A91,Branch!$A$2:$C$8,3)</f>
        <v>Yokohama</v>
      </c>
      <c r="C91" s="23" t="s">
        <v>109</v>
      </c>
      <c r="D91" s="21" t="s">
        <v>7</v>
      </c>
      <c r="E91" s="21">
        <v>28</v>
      </c>
      <c r="F91" s="21">
        <f t="shared" si="3"/>
        <v>20</v>
      </c>
      <c r="G91" s="25">
        <v>157.5</v>
      </c>
      <c r="H91" s="25">
        <v>55.5</v>
      </c>
      <c r="I91" s="27">
        <f t="shared" si="4"/>
        <v>56.25</v>
      </c>
      <c r="J91" s="24" t="str">
        <f t="shared" si="5"/>
        <v>Standard</v>
      </c>
    </row>
    <row r="92" spans="1:10" ht="12.75">
      <c r="A92" s="21">
        <v>2</v>
      </c>
      <c r="B92" s="22" t="str">
        <f>VLOOKUP(A92,Branch!$A$2:$C$8,3)</f>
        <v>Sapporo</v>
      </c>
      <c r="C92" s="23" t="s">
        <v>110</v>
      </c>
      <c r="D92" s="21" t="s">
        <v>8</v>
      </c>
      <c r="E92" s="21">
        <v>46</v>
      </c>
      <c r="F92" s="21">
        <f t="shared" si="3"/>
        <v>40</v>
      </c>
      <c r="G92" s="25">
        <v>176.5</v>
      </c>
      <c r="H92" s="25">
        <v>68</v>
      </c>
      <c r="I92" s="27">
        <f t="shared" si="4"/>
        <v>73.35000000000001</v>
      </c>
      <c r="J92" s="24" t="str">
        <f t="shared" si="5"/>
        <v>Lean</v>
      </c>
    </row>
    <row r="93" spans="1:10" ht="12.75">
      <c r="A93" s="21">
        <v>1</v>
      </c>
      <c r="B93" s="22" t="str">
        <f>VLOOKUP(A93,Branch!$A$2:$C$8,3)</f>
        <v>Headquarter</v>
      </c>
      <c r="C93" s="23" t="s">
        <v>111</v>
      </c>
      <c r="D93" s="21" t="s">
        <v>8</v>
      </c>
      <c r="E93" s="21">
        <v>28</v>
      </c>
      <c r="F93" s="21">
        <f t="shared" si="3"/>
        <v>20</v>
      </c>
      <c r="G93" s="25">
        <v>174</v>
      </c>
      <c r="H93" s="25">
        <v>75.5</v>
      </c>
      <c r="I93" s="27">
        <f t="shared" si="4"/>
        <v>71.10000000000001</v>
      </c>
      <c r="J93" s="24" t="str">
        <f t="shared" si="5"/>
        <v>Standard</v>
      </c>
    </row>
    <row r="94" spans="1:10" ht="12.75">
      <c r="A94" s="21">
        <v>6</v>
      </c>
      <c r="B94" s="22" t="str">
        <f>VLOOKUP(A94,Branch!$A$2:$C$8,3)</f>
        <v>Hiroshima</v>
      </c>
      <c r="C94" s="23" t="s">
        <v>112</v>
      </c>
      <c r="D94" s="21" t="s">
        <v>7</v>
      </c>
      <c r="E94" s="21">
        <v>24</v>
      </c>
      <c r="F94" s="21">
        <f t="shared" si="3"/>
        <v>20</v>
      </c>
      <c r="G94" s="25">
        <v>152</v>
      </c>
      <c r="H94" s="25">
        <v>46.5</v>
      </c>
      <c r="I94" s="27">
        <f t="shared" si="4"/>
        <v>51.300000000000004</v>
      </c>
      <c r="J94" s="24" t="str">
        <f t="shared" si="5"/>
        <v>Standard</v>
      </c>
    </row>
    <row r="95" spans="1:10" ht="12.75">
      <c r="A95" s="21">
        <v>5</v>
      </c>
      <c r="B95" s="22" t="str">
        <f>VLOOKUP(A95,Branch!$A$2:$C$8,3)</f>
        <v>Osaka</v>
      </c>
      <c r="C95" s="23" t="s">
        <v>113</v>
      </c>
      <c r="D95" s="21" t="s">
        <v>8</v>
      </c>
      <c r="E95" s="21">
        <v>42</v>
      </c>
      <c r="F95" s="21">
        <f t="shared" si="3"/>
        <v>40</v>
      </c>
      <c r="G95" s="25">
        <v>173</v>
      </c>
      <c r="H95" s="25">
        <v>84</v>
      </c>
      <c r="I95" s="27">
        <f t="shared" si="4"/>
        <v>70.2</v>
      </c>
      <c r="J95" s="24" t="str">
        <f t="shared" si="5"/>
        <v>Fat</v>
      </c>
    </row>
    <row r="96" spans="1:10" ht="12.75">
      <c r="A96" s="21">
        <v>4</v>
      </c>
      <c r="B96" s="22" t="str">
        <f>VLOOKUP(A96,Branch!$A$2:$C$8,3)</f>
        <v>Yokohama</v>
      </c>
      <c r="C96" s="23" t="s">
        <v>114</v>
      </c>
      <c r="D96" s="21" t="s">
        <v>8</v>
      </c>
      <c r="E96" s="21">
        <v>46</v>
      </c>
      <c r="F96" s="21">
        <f t="shared" si="3"/>
        <v>40</v>
      </c>
      <c r="G96" s="25">
        <v>175</v>
      </c>
      <c r="H96" s="25">
        <v>69</v>
      </c>
      <c r="I96" s="27">
        <f t="shared" si="4"/>
        <v>72</v>
      </c>
      <c r="J96" s="24" t="str">
        <f t="shared" si="5"/>
        <v>Standard</v>
      </c>
    </row>
    <row r="97" spans="1:10" ht="12.75">
      <c r="A97" s="21">
        <v>2</v>
      </c>
      <c r="B97" s="22" t="str">
        <f>VLOOKUP(A97,Branch!$A$2:$C$8,3)</f>
        <v>Sapporo</v>
      </c>
      <c r="C97" s="23" t="s">
        <v>115</v>
      </c>
      <c r="D97" s="21" t="s">
        <v>8</v>
      </c>
      <c r="E97" s="21">
        <v>26</v>
      </c>
      <c r="F97" s="21">
        <f t="shared" si="3"/>
        <v>20</v>
      </c>
      <c r="G97" s="25">
        <v>175.5</v>
      </c>
      <c r="H97" s="25">
        <v>78.5</v>
      </c>
      <c r="I97" s="27">
        <f t="shared" si="4"/>
        <v>72.45</v>
      </c>
      <c r="J97" s="24" t="str">
        <f t="shared" si="5"/>
        <v>Fat</v>
      </c>
    </row>
    <row r="98" spans="1:10" ht="12.75">
      <c r="A98" s="21">
        <v>5</v>
      </c>
      <c r="B98" s="22" t="str">
        <f>VLOOKUP(A98,Branch!$A$2:$C$8,3)</f>
        <v>Osaka</v>
      </c>
      <c r="C98" s="23" t="s">
        <v>116</v>
      </c>
      <c r="D98" s="21" t="s">
        <v>8</v>
      </c>
      <c r="E98" s="21">
        <v>45</v>
      </c>
      <c r="F98" s="21">
        <f t="shared" si="3"/>
        <v>40</v>
      </c>
      <c r="G98" s="25">
        <v>179</v>
      </c>
      <c r="H98" s="25">
        <v>84</v>
      </c>
      <c r="I98" s="27">
        <f t="shared" si="4"/>
        <v>75.60000000000001</v>
      </c>
      <c r="J98" s="24" t="str">
        <f t="shared" si="5"/>
        <v>Fat</v>
      </c>
    </row>
    <row r="99" spans="1:10" ht="12.75">
      <c r="A99" s="21">
        <v>1</v>
      </c>
      <c r="B99" s="22" t="str">
        <f>VLOOKUP(A99,Branch!$A$2:$C$8,3)</f>
        <v>Headquarter</v>
      </c>
      <c r="C99" s="23" t="s">
        <v>117</v>
      </c>
      <c r="D99" s="21" t="s">
        <v>8</v>
      </c>
      <c r="E99" s="21">
        <v>39</v>
      </c>
      <c r="F99" s="21">
        <f t="shared" si="3"/>
        <v>30</v>
      </c>
      <c r="G99" s="25">
        <v>172</v>
      </c>
      <c r="H99" s="25">
        <v>65</v>
      </c>
      <c r="I99" s="27">
        <f t="shared" si="4"/>
        <v>69.3</v>
      </c>
      <c r="J99" s="24" t="str">
        <f t="shared" si="5"/>
        <v>Standard</v>
      </c>
    </row>
    <row r="100" spans="1:10" ht="12.75">
      <c r="A100" s="21">
        <v>2</v>
      </c>
      <c r="B100" s="22" t="str">
        <f>VLOOKUP(A100,Branch!$A$2:$C$8,3)</f>
        <v>Sapporo</v>
      </c>
      <c r="C100" s="23" t="s">
        <v>118</v>
      </c>
      <c r="D100" s="21" t="s">
        <v>8</v>
      </c>
      <c r="E100" s="21">
        <v>29</v>
      </c>
      <c r="F100" s="21">
        <f t="shared" si="3"/>
        <v>20</v>
      </c>
      <c r="G100" s="25">
        <v>174.5</v>
      </c>
      <c r="H100" s="25">
        <v>69</v>
      </c>
      <c r="I100" s="27">
        <f t="shared" si="4"/>
        <v>71.55</v>
      </c>
      <c r="J100" s="24" t="str">
        <f t="shared" si="5"/>
        <v>Standard</v>
      </c>
    </row>
    <row r="101" spans="1:10" ht="12.75">
      <c r="A101" s="21">
        <v>2</v>
      </c>
      <c r="B101" s="22" t="str">
        <f>VLOOKUP(A101,Branch!$A$2:$C$8,3)</f>
        <v>Sapporo</v>
      </c>
      <c r="C101" s="23" t="s">
        <v>119</v>
      </c>
      <c r="D101" s="21" t="s">
        <v>8</v>
      </c>
      <c r="E101" s="21">
        <v>23</v>
      </c>
      <c r="F101" s="21">
        <f t="shared" si="3"/>
        <v>20</v>
      </c>
      <c r="G101" s="25">
        <v>179</v>
      </c>
      <c r="H101" s="25">
        <v>75</v>
      </c>
      <c r="I101" s="27">
        <f t="shared" si="4"/>
        <v>75.60000000000001</v>
      </c>
      <c r="J101" s="24" t="str">
        <f t="shared" si="5"/>
        <v>Standard</v>
      </c>
    </row>
    <row r="102" ht="12.75">
      <c r="J102" s="24"/>
    </row>
    <row r="103" ht="12.75">
      <c r="J103" s="24"/>
    </row>
    <row r="104" ht="12.75">
      <c r="J104" s="24"/>
    </row>
    <row r="105" ht="12.75">
      <c r="J105" s="24"/>
    </row>
  </sheetData>
  <autoFilter ref="A1:J105"/>
  <printOptions/>
  <pageMargins left="0.75" right="0.75" top="1" bottom="1" header="0.512" footer="0.512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D19"/>
  <sheetViews>
    <sheetView zoomScale="150" zoomScaleNormal="150" workbookViewId="0" topLeftCell="A1">
      <selection activeCell="F7" sqref="F7"/>
    </sheetView>
  </sheetViews>
  <sheetFormatPr defaultColWidth="8.875" defaultRowHeight="13.5"/>
  <cols>
    <col min="1" max="1" width="12.125" style="0" customWidth="1"/>
    <col min="2" max="4" width="8.625" style="0" customWidth="1"/>
  </cols>
  <sheetData>
    <row r="3" spans="1:4" ht="16.5">
      <c r="A3" s="4" t="s">
        <v>133</v>
      </c>
      <c r="B3" s="4" t="s">
        <v>13</v>
      </c>
      <c r="C3" s="2"/>
      <c r="D3" s="3"/>
    </row>
    <row r="4" spans="1:4" ht="16.5">
      <c r="A4" s="4" t="s">
        <v>12</v>
      </c>
      <c r="B4" s="1" t="s">
        <v>7</v>
      </c>
      <c r="C4" s="7" t="s">
        <v>8</v>
      </c>
      <c r="D4" s="8" t="s">
        <v>129</v>
      </c>
    </row>
    <row r="5" spans="1:4" ht="16.5">
      <c r="A5" s="1">
        <v>20</v>
      </c>
      <c r="B5" s="9">
        <v>159.625</v>
      </c>
      <c r="C5" s="10">
        <v>176.25</v>
      </c>
      <c r="D5" s="11">
        <v>169.02173913043478</v>
      </c>
    </row>
    <row r="6" spans="1:4" ht="16.5">
      <c r="A6" s="5">
        <v>30</v>
      </c>
      <c r="B6" s="12">
        <v>160.30769230769232</v>
      </c>
      <c r="C6" s="13">
        <v>173.275</v>
      </c>
      <c r="D6" s="14">
        <v>168.16666666666666</v>
      </c>
    </row>
    <row r="7" spans="1:4" ht="16.5">
      <c r="A7" s="5">
        <v>40</v>
      </c>
      <c r="B7" s="12">
        <v>162.5</v>
      </c>
      <c r="C7" s="13">
        <v>174.16666666666666</v>
      </c>
      <c r="D7" s="14">
        <v>171.83333333333334</v>
      </c>
    </row>
    <row r="8" spans="1:4" ht="16.5">
      <c r="A8" s="5">
        <v>50</v>
      </c>
      <c r="B8" s="12"/>
      <c r="C8" s="13">
        <v>175.33333333333334</v>
      </c>
      <c r="D8" s="14">
        <v>175.33333333333334</v>
      </c>
    </row>
    <row r="9" spans="1:4" ht="16.5">
      <c r="A9" s="6" t="s">
        <v>129</v>
      </c>
      <c r="B9" s="15">
        <v>160.11111111111111</v>
      </c>
      <c r="C9" s="16">
        <v>174.84375</v>
      </c>
      <c r="D9" s="17">
        <v>169.54</v>
      </c>
    </row>
    <row r="13" spans="1:4" ht="16.5">
      <c r="A13" s="4" t="s">
        <v>134</v>
      </c>
      <c r="B13" s="4" t="s">
        <v>13</v>
      </c>
      <c r="C13" s="2"/>
      <c r="D13" s="3"/>
    </row>
    <row r="14" spans="1:4" ht="16.5">
      <c r="A14" s="4" t="s">
        <v>12</v>
      </c>
      <c r="B14" s="1" t="s">
        <v>7</v>
      </c>
      <c r="C14" s="7" t="s">
        <v>8</v>
      </c>
      <c r="D14" s="8" t="s">
        <v>129</v>
      </c>
    </row>
    <row r="15" spans="1:4" ht="16.5">
      <c r="A15" s="1">
        <v>20</v>
      </c>
      <c r="B15" s="9">
        <v>53.3</v>
      </c>
      <c r="C15" s="10">
        <v>77.78846153846153</v>
      </c>
      <c r="D15" s="11">
        <v>67.1413043478261</v>
      </c>
    </row>
    <row r="16" spans="1:4" ht="16.5">
      <c r="A16" s="5">
        <v>30</v>
      </c>
      <c r="B16" s="12">
        <v>55.26923076923077</v>
      </c>
      <c r="C16" s="13">
        <v>74.525</v>
      </c>
      <c r="D16" s="14">
        <v>66.93939393939394</v>
      </c>
    </row>
    <row r="17" spans="1:4" ht="16.5">
      <c r="A17" s="5">
        <v>40</v>
      </c>
      <c r="B17" s="12">
        <v>55.833333333333336</v>
      </c>
      <c r="C17" s="13">
        <v>74.79166666666667</v>
      </c>
      <c r="D17" s="14">
        <v>71</v>
      </c>
    </row>
    <row r="18" spans="1:4" ht="16.5">
      <c r="A18" s="5">
        <v>50</v>
      </c>
      <c r="B18" s="12"/>
      <c r="C18" s="13">
        <v>78.5</v>
      </c>
      <c r="D18" s="14">
        <v>78.5</v>
      </c>
    </row>
    <row r="19" spans="1:4" ht="16.5">
      <c r="A19" s="6" t="s">
        <v>129</v>
      </c>
      <c r="B19" s="15">
        <v>54.22222222222222</v>
      </c>
      <c r="C19" s="16">
        <v>76.2734375</v>
      </c>
      <c r="D19" s="17">
        <v>68.335</v>
      </c>
    </row>
  </sheetData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H8"/>
  <sheetViews>
    <sheetView workbookViewId="0" topLeftCell="A1">
      <selection activeCell="G26" sqref="G26"/>
    </sheetView>
  </sheetViews>
  <sheetFormatPr defaultColWidth="8.875" defaultRowHeight="13.5"/>
  <cols>
    <col min="1" max="1" width="18.375" style="0" bestFit="1" customWidth="1"/>
    <col min="2" max="3" width="8.875" style="0" customWidth="1"/>
    <col min="4" max="4" width="8.125" style="0" customWidth="1"/>
    <col min="5" max="5" width="8.875" style="0" customWidth="1"/>
    <col min="6" max="6" width="18.375" style="0" customWidth="1"/>
    <col min="7" max="8" width="9.50390625" style="0" customWidth="1"/>
  </cols>
  <sheetData>
    <row r="3" spans="1:8" ht="16.5">
      <c r="A3" s="4" t="s">
        <v>136</v>
      </c>
      <c r="B3" s="4" t="s">
        <v>13</v>
      </c>
      <c r="C3" s="3"/>
      <c r="F3" s="4" t="s">
        <v>136</v>
      </c>
      <c r="G3" s="4" t="s">
        <v>13</v>
      </c>
      <c r="H3" s="3"/>
    </row>
    <row r="4" spans="1:8" ht="16.5">
      <c r="A4" s="4" t="s">
        <v>11</v>
      </c>
      <c r="B4" s="1" t="s">
        <v>7</v>
      </c>
      <c r="C4" s="8" t="s">
        <v>129</v>
      </c>
      <c r="F4" s="4" t="s">
        <v>11</v>
      </c>
      <c r="G4" s="1" t="s">
        <v>8</v>
      </c>
      <c r="H4" s="8" t="s">
        <v>129</v>
      </c>
    </row>
    <row r="5" spans="1:8" ht="16.5">
      <c r="A5" s="1" t="s">
        <v>135</v>
      </c>
      <c r="B5" s="35">
        <v>3</v>
      </c>
      <c r="C5" s="32">
        <v>3</v>
      </c>
      <c r="F5" s="1" t="s">
        <v>135</v>
      </c>
      <c r="G5" s="35">
        <v>29</v>
      </c>
      <c r="H5" s="32">
        <v>29</v>
      </c>
    </row>
    <row r="6" spans="1:8" ht="16.5">
      <c r="A6" s="5" t="s">
        <v>130</v>
      </c>
      <c r="B6" s="37">
        <v>17</v>
      </c>
      <c r="C6" s="33">
        <v>17</v>
      </c>
      <c r="F6" s="5" t="s">
        <v>130</v>
      </c>
      <c r="G6" s="37">
        <v>11</v>
      </c>
      <c r="H6" s="33">
        <v>11</v>
      </c>
    </row>
    <row r="7" spans="1:8" ht="16.5">
      <c r="A7" s="5" t="s">
        <v>131</v>
      </c>
      <c r="B7" s="37">
        <v>16</v>
      </c>
      <c r="C7" s="33">
        <v>16</v>
      </c>
      <c r="F7" s="5" t="s">
        <v>131</v>
      </c>
      <c r="G7" s="37">
        <v>24</v>
      </c>
      <c r="H7" s="33">
        <v>24</v>
      </c>
    </row>
    <row r="8" spans="1:8" ht="16.5">
      <c r="A8" s="6" t="s">
        <v>129</v>
      </c>
      <c r="B8" s="39">
        <v>36</v>
      </c>
      <c r="C8" s="34">
        <v>36</v>
      </c>
      <c r="F8" s="6" t="s">
        <v>129</v>
      </c>
      <c r="G8" s="39">
        <v>64</v>
      </c>
      <c r="H8" s="34">
        <v>64</v>
      </c>
    </row>
  </sheetData>
  <printOptions/>
  <pageMargins left="0.7" right="0.7" top="0.75" bottom="0.75" header="0.3" footer="0.3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F13"/>
  <sheetViews>
    <sheetView workbookViewId="0" topLeftCell="A1">
      <selection activeCell="I11" sqref="I11"/>
    </sheetView>
  </sheetViews>
  <sheetFormatPr defaultColWidth="8.875" defaultRowHeight="13.5"/>
  <cols>
    <col min="1" max="1" width="18.375" style="0" bestFit="1" customWidth="1"/>
    <col min="2" max="4" width="11.625" style="0" bestFit="1" customWidth="1"/>
    <col min="5" max="5" width="6.625" style="0" bestFit="1" customWidth="1"/>
    <col min="6" max="6" width="4.625" style="0" bestFit="1" customWidth="1"/>
    <col min="7" max="10" width="8.125" style="0" customWidth="1"/>
    <col min="11" max="11" width="4.625" style="0" customWidth="1"/>
  </cols>
  <sheetData>
    <row r="3" spans="1:6" ht="16.5">
      <c r="A3" s="4" t="s">
        <v>136</v>
      </c>
      <c r="B3" s="4" t="s">
        <v>13</v>
      </c>
      <c r="C3" s="41" t="s">
        <v>11</v>
      </c>
      <c r="D3" s="2"/>
      <c r="E3" s="2"/>
      <c r="F3" s="3"/>
    </row>
    <row r="4" spans="1:6" ht="16.5">
      <c r="A4" s="31"/>
      <c r="B4" s="1" t="s">
        <v>8</v>
      </c>
      <c r="C4" s="2"/>
      <c r="D4" s="2"/>
      <c r="E4" s="1" t="s">
        <v>132</v>
      </c>
      <c r="F4" s="8" t="s">
        <v>129</v>
      </c>
    </row>
    <row r="5" spans="1:6" ht="16.5">
      <c r="A5" s="4" t="s">
        <v>9</v>
      </c>
      <c r="B5" s="1" t="s">
        <v>135</v>
      </c>
      <c r="C5" s="7" t="s">
        <v>130</v>
      </c>
      <c r="D5" s="7" t="s">
        <v>131</v>
      </c>
      <c r="E5" s="31"/>
      <c r="F5" s="42"/>
    </row>
    <row r="6" spans="1:6" ht="16.5">
      <c r="A6" s="1" t="s">
        <v>128</v>
      </c>
      <c r="B6" s="35">
        <v>2</v>
      </c>
      <c r="C6" s="36">
        <v>1</v>
      </c>
      <c r="D6" s="36">
        <v>1</v>
      </c>
      <c r="E6" s="35">
        <v>4</v>
      </c>
      <c r="F6" s="32">
        <v>4</v>
      </c>
    </row>
    <row r="7" spans="1:6" ht="16.5">
      <c r="A7" s="5" t="s">
        <v>19</v>
      </c>
      <c r="B7" s="37">
        <v>5</v>
      </c>
      <c r="C7" s="38">
        <v>2</v>
      </c>
      <c r="D7" s="38">
        <v>4</v>
      </c>
      <c r="E7" s="37">
        <v>11</v>
      </c>
      <c r="F7" s="33">
        <v>11</v>
      </c>
    </row>
    <row r="8" spans="1:6" ht="16.5">
      <c r="A8" s="5" t="s">
        <v>127</v>
      </c>
      <c r="B8" s="37">
        <v>3</v>
      </c>
      <c r="C8" s="38">
        <v>1</v>
      </c>
      <c r="D8" s="38">
        <v>1</v>
      </c>
      <c r="E8" s="37">
        <v>5</v>
      </c>
      <c r="F8" s="33">
        <v>5</v>
      </c>
    </row>
    <row r="9" spans="1:6" ht="16.5">
      <c r="A9" s="5" t="s">
        <v>124</v>
      </c>
      <c r="B9" s="37">
        <v>5</v>
      </c>
      <c r="C9" s="38">
        <v>1</v>
      </c>
      <c r="D9" s="38">
        <v>6</v>
      </c>
      <c r="E9" s="37">
        <v>12</v>
      </c>
      <c r="F9" s="33">
        <v>12</v>
      </c>
    </row>
    <row r="10" spans="1:6" ht="16.5">
      <c r="A10" s="5" t="s">
        <v>126</v>
      </c>
      <c r="B10" s="37">
        <v>7</v>
      </c>
      <c r="C10" s="38">
        <v>2</v>
      </c>
      <c r="D10" s="38">
        <v>1</v>
      </c>
      <c r="E10" s="37">
        <v>10</v>
      </c>
      <c r="F10" s="33">
        <v>10</v>
      </c>
    </row>
    <row r="11" spans="1:6" ht="16.5">
      <c r="A11" s="5" t="s">
        <v>123</v>
      </c>
      <c r="B11" s="37">
        <v>5</v>
      </c>
      <c r="C11" s="38">
        <v>2</v>
      </c>
      <c r="D11" s="38">
        <v>4</v>
      </c>
      <c r="E11" s="37">
        <v>11</v>
      </c>
      <c r="F11" s="33">
        <v>11</v>
      </c>
    </row>
    <row r="12" spans="1:6" ht="16.5">
      <c r="A12" s="5" t="s">
        <v>125</v>
      </c>
      <c r="B12" s="37">
        <v>2</v>
      </c>
      <c r="C12" s="38">
        <v>2</v>
      </c>
      <c r="D12" s="38">
        <v>7</v>
      </c>
      <c r="E12" s="37">
        <v>11</v>
      </c>
      <c r="F12" s="33">
        <v>11</v>
      </c>
    </row>
    <row r="13" spans="1:6" ht="16.5">
      <c r="A13" s="6" t="s">
        <v>129</v>
      </c>
      <c r="B13" s="39">
        <v>29</v>
      </c>
      <c r="C13" s="40">
        <v>11</v>
      </c>
      <c r="D13" s="40">
        <v>24</v>
      </c>
      <c r="E13" s="39">
        <v>64</v>
      </c>
      <c r="F13" s="34">
        <v>64</v>
      </c>
    </row>
  </sheetData>
  <printOptions/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Nagoya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Fujikawa Kiyoshi</dc:creator>
  <cp:keywords/>
  <dc:description/>
  <cp:lastModifiedBy>ocw user</cp:lastModifiedBy>
  <cp:lastPrinted>2007-05-14T02:48:32Z</cp:lastPrinted>
  <dcterms:created xsi:type="dcterms:W3CDTF">2007-04-14T00:13:27Z</dcterms:created>
  <dcterms:modified xsi:type="dcterms:W3CDTF">2011-06-07T09:12:31Z</dcterms:modified>
  <cp:category/>
  <cp:version/>
  <cp:contentType/>
  <cp:contentStatus/>
</cp:coreProperties>
</file>